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slicerCaches/slicerCache1.xml" ContentType="application/vnd.ms-excel.slicerCache+xml"/>
  <Override PartName="/xl/slicerCaches/slicerCache2.xml" ContentType="application/vnd.ms-excel.slicerCache+xml"/>
  <Override PartName="/xl/timelineCaches/timelineCache1.xml" ContentType="application/vnd.ms-excel.timelineCache+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tables/table1.xml" ContentType="application/vnd.openxmlformats-officedocument.spreadsheetml.table+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tables/table2.xml" ContentType="application/vnd.openxmlformats-officedocument.spreadsheetml.table+xml"/>
  <Override PartName="/xl/tables/table3.xml" ContentType="application/vnd.openxmlformats-officedocument.spreadsheetml.table+xml"/>
  <Override PartName="/xl/pivotTables/pivotTable1.xml" ContentType="application/vnd.openxmlformats-officedocument.spreadsheetml.pivotTable+xml"/>
  <Override PartName="/xl/drawings/drawing2.xml" ContentType="application/vnd.openxmlformats-officedocument.drawing+xml"/>
  <Override PartName="/xl/slicers/slicer1.xml" ContentType="application/vnd.ms-excel.slicer+xml"/>
  <Override PartName="/xl/timelines/timeline1.xml" ContentType="application/vnd.ms-excel.timeline+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tables/table4.xml" ContentType="application/vnd.openxmlformats-officedocument.spreadsheetml.table+xml"/>
  <Override PartName="/xl/pivotTables/pivotTable2.xml" ContentType="application/vnd.openxmlformats-officedocument.spreadsheetml.pivot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90"/>
  <workbookPr filterPrivacy="1" codeName="ThisWorkbook" hidePivotFieldList="1"/>
  <xr:revisionPtr revIDLastSave="7" documentId="13_ncr:1_{18E61CF1-2E2E-4409-8BB6-CF22862C4B39}" xr6:coauthVersionLast="36" xr6:coauthVersionMax="47" xr10:uidLastSave="{EAAA34AC-D002-487E-B931-4A5FD51E2035}"/>
  <bookViews>
    <workbookView xWindow="-120" yWindow="-120" windowWidth="20730" windowHeight="11310" tabRatio="580" activeTab="3" xr2:uid="{00000000-000D-0000-FFFF-FFFF00000000}"/>
  </bookViews>
  <sheets>
    <sheet name="Dashboard" sheetId="1" r:id="rId1"/>
    <sheet name="Expenditures &amp; Income" sheetId="4" r:id="rId2"/>
    <sheet name="Budget Report" sheetId="3" r:id="rId3"/>
    <sheet name="Data Lists" sheetId="2" r:id="rId4"/>
    <sheet name="Category PivotTable" sheetId="6" state="hidden" r:id="rId5"/>
  </sheets>
  <definedNames>
    <definedName name="AnnualExpendituresTotals">IFERROR(SUM(IF(YEAR(Expenditures[DATE])=YearNumber,Expenditures[AMOUNT])),0)</definedName>
    <definedName name="AnnualIncomeTotals">IFERROR(SUM(IF(YEAR(Income[DATE])=YearNumber,Income[AMOUNT])),0)</definedName>
    <definedName name="Category">CategoryInfo[#Headers]</definedName>
    <definedName name="DateMonthEnd">DATE(YearNumber,MonthNumber,DaysInMonth)</definedName>
    <definedName name="DateMonthMiddle">DATE(YearNumber,MonthNumber,14)</definedName>
    <definedName name="DateMonthStart">DATE(YearNumber,MonthNumber,1)</definedName>
    <definedName name="DaysInMonth">DAY(DATE(Dashboard!$H$5,Dashboard!$B$5+1,1)-1)</definedName>
    <definedName name="DtEnd">DATE(YearNumber,MONTH(1&amp;LEFT(Dashboard!A$11,3))+1,1)-1</definedName>
    <definedName name="DtMiddle">DATE(YearNumber,MONTH(1&amp;LEFT(Dashboard!A$11,3)),15)</definedName>
    <definedName name="DtStart">DATE(YearNumber,MONTH(1&amp;LEFT(Dashboard!A$11,3)),1)</definedName>
    <definedName name="LeftCol">MATCH(Expenditures[[#This Row],[CATEGORY]],Category,0)</definedName>
    <definedName name="LookUpList">CHOOSE(MATCH(Expenditures[[#This Row],[CATEGORY]],CategoryInfo[#Headers],0), OFFSET(CategoryInfo[[#All],[Household]],1,0,COUNTA(CategoryInfo[[#All],[Household]])-1,1),OFFSET(CategoryInfo[[#All],[Entertainment]],1,0,COUNTA(CategoryInfo[[#All],[Entertainment]])-1,1),OFFSET(CategoryInfo[[#All],[Food]],1,0,COUNTA(CategoryInfo[[#All],[Food]])-1,1),OFFSET(CategoryInfo[[#All],[Gifts/Donations]],1,0,COUNTA(CategoryInfo[[#All],[Gifts/Donations]])-1,1),OFFSET(CategoryInfo[[#All],[Children]],1,0,COUNTA(CategoryInfo[[#All],[Children]])-1,1),OFFSET(CategoryInfo[[#All],[Investment Accounts]],1,0,COUNTA(CategoryInfo[[#All],[Investment Accounts]])-1,1),OFFSET(CategoryInfo[[#All],[Medical]],1,0,COUNTA(CategoryInfo[[#All],[Medical]])-1,1),OFFSET(CategoryInfo[[#All],[Other]],1,0,COUNTA(CategoryInfo[[#All],[Other]])-1,1),OFFSET(CategoryInfo[[#All],[Personal]],1,0,COUNTA(CategoryInfo[[#All],[Personal]])-1,1),OFFSET(CategoryInfo[[#All],[Pets]],1,0,COUNTA(CategoryInfo[[#All],[Pets]])-1,1),OFFSET(CategoryInfo[[#All],[Taxes/Legal]],1,0,COUNTA(CategoryInfo[[#All],[Taxes/Legal]])-1,1),OFFSET(CategoryInfo[[#All],[Transportation]],1,0,COUNTA(CategoryInfo[[#All],[Transportation]])-1,1))</definedName>
    <definedName name="MonthChoices">Dashboard!$A$5</definedName>
    <definedName name="MonthlyExpendituresTotals">SUMIFS(Expenditures[AMOUNT],Expenditures[DATE],"&lt;="&amp;DateMonthEnd,Expenditures[DATE],"&gt;="&amp;DateMonthStart)</definedName>
    <definedName name="MonthlyIncomeTotals">SUMIFS(Income[AMOUNT],Income[DATE],"&lt;="&amp;DateMonthEnd,Income[DATE],"&gt;="&amp;DateMonthStart)</definedName>
    <definedName name="MonthNumber">Dashboard!$B$5</definedName>
    <definedName name="NativeTimeline_DATE">#N/A</definedName>
    <definedName name="_xlnm.Print_Area" localSheetId="2">'Budget Report'!$A$1:$E$27</definedName>
    <definedName name="_xlnm.Print_Area" localSheetId="0">Dashboard!$A$1:$N$17</definedName>
    <definedName name="_xlnm.Print_Area" localSheetId="3">'Data Lists'!$A$1:$L$20</definedName>
    <definedName name="_xlnm.Print_Area" localSheetId="1">'Expenditures &amp; Income'!$A$1:$H$31</definedName>
    <definedName name="_xlnm.Print_Titles" localSheetId="3">'Data Lists'!$7:$7</definedName>
    <definedName name="_xlnm.Print_Titles" localSheetId="1">'Expenditures &amp; Income'!$5:$6</definedName>
    <definedName name="Semi_Monthly_Home_Budget_Title">Dashboard!$A$1</definedName>
    <definedName name="Slicer_CATEGORY">#N/A</definedName>
    <definedName name="Slicer_DESCRIPTION">#N/A</definedName>
    <definedName name="YearNumber">Dashboard!$H$5</definedName>
  </definedNames>
  <calcPr calcId="191029"/>
  <pivotCaches>
    <pivotCache cacheId="0" r:id="rId6"/>
  </pivotCaches>
  <extLst>
    <ext xmlns:x14="http://schemas.microsoft.com/office/spreadsheetml/2009/9/main" uri="{BBE1A952-AA13-448e-AADC-164F8A28A991}">
      <x14:slicerCaches>
        <x14:slicerCache r:id="rId7"/>
        <x14:slicerCache r:id="rId8"/>
      </x14:slicerCaches>
    </ext>
    <ext xmlns:x14="http://schemas.microsoft.com/office/spreadsheetml/2009/9/main" uri="{79F54976-1DA5-4618-B147-4CDE4B953A38}">
      <x14:workbookPr/>
    </ext>
    <ext xmlns:x15="http://schemas.microsoft.com/office/spreadsheetml/2010/11/main" uri="{D0CA8CA8-9F24-4464-BF8E-62219DCF47F9}">
      <x15:timelineCacheRefs>
        <x15:timelineCacheRef r:id="rId9"/>
      </x15:timelineCacheRefs>
    </ext>
    <ext xmlns:mx="http://schemas.microsoft.com/office/mac/excel/2008/main" uri="{7523E5D3-25F3-A5E0-1632-64F254C22452}">
      <mx:ArchID Flags="2"/>
    </ext>
  </extLst>
</workbook>
</file>

<file path=xl/calcChain.xml><?xml version="1.0" encoding="utf-8"?>
<calcChain xmlns="http://schemas.openxmlformats.org/spreadsheetml/2006/main">
  <c r="A1" i="2" l="1"/>
  <c r="A12" i="4"/>
  <c r="A13" i="4"/>
  <c r="A14" i="4"/>
  <c r="A15" i="4"/>
  <c r="A16" i="4"/>
  <c r="E9" i="4"/>
  <c r="E10" i="4"/>
  <c r="E11" i="4"/>
  <c r="E12" i="4"/>
  <c r="E13" i="4"/>
  <c r="E14" i="4"/>
  <c r="E15" i="4"/>
  <c r="E16" i="4"/>
  <c r="E17" i="4"/>
  <c r="E18" i="4"/>
  <c r="E20" i="4"/>
  <c r="E21" i="4"/>
  <c r="E23" i="4"/>
  <c r="E24" i="4"/>
  <c r="E26" i="4"/>
  <c r="E27" i="4"/>
  <c r="E28" i="4"/>
  <c r="E29" i="4"/>
  <c r="E30" i="4"/>
  <c r="E31" i="4"/>
  <c r="H5" i="1" l="1"/>
  <c r="E7" i="4" l="1"/>
  <c r="E8" i="4"/>
  <c r="E19" i="4"/>
  <c r="E22" i="4"/>
  <c r="E25" i="4"/>
  <c r="A7" i="4"/>
  <c r="A8" i="4"/>
  <c r="A9" i="4"/>
  <c r="A10" i="4"/>
  <c r="A11" i="4"/>
  <c r="A5" i="1"/>
  <c r="A1" i="3"/>
  <c r="A1" i="4"/>
  <c r="B15" i="1" l="1"/>
  <c r="J12" i="1"/>
  <c r="I14" i="1"/>
  <c r="E12" i="1"/>
  <c r="C13" i="1"/>
  <c r="C15" i="1"/>
  <c r="E14" i="1"/>
  <c r="H13" i="1"/>
  <c r="M15" i="1"/>
  <c r="C8" i="1"/>
  <c r="F12" i="1"/>
  <c r="I13" i="1"/>
  <c r="C14" i="1"/>
  <c r="D15" i="1"/>
  <c r="D14" i="1"/>
  <c r="I12" i="1"/>
  <c r="G13" i="1"/>
  <c r="H15" i="1"/>
  <c r="K15" i="1"/>
  <c r="K7" i="1"/>
  <c r="G14" i="1"/>
  <c r="H14" i="1"/>
  <c r="M14" i="1"/>
  <c r="C12" i="1"/>
  <c r="M13" i="1"/>
  <c r="G12" i="1"/>
  <c r="H12" i="1"/>
  <c r="M12" i="1"/>
  <c r="K13" i="1"/>
  <c r="F13" i="1"/>
  <c r="J15" i="1"/>
  <c r="L15" i="1"/>
  <c r="E15" i="1"/>
  <c r="K8" i="1"/>
  <c r="K14" i="1"/>
  <c r="L14" i="1"/>
  <c r="B14" i="1"/>
  <c r="C7" i="1"/>
  <c r="D12" i="1"/>
  <c r="L13" i="1"/>
  <c r="B13" i="1"/>
  <c r="B12" i="1"/>
  <c r="K12" i="1"/>
  <c r="L12" i="1"/>
  <c r="J13" i="1"/>
  <c r="D13" i="1"/>
  <c r="E13" i="1"/>
  <c r="G15" i="1"/>
  <c r="F15" i="1"/>
  <c r="I15" i="1"/>
  <c r="J14" i="1"/>
  <c r="F14" i="1"/>
</calcChain>
</file>

<file path=xl/sharedStrings.xml><?xml version="1.0" encoding="utf-8"?>
<sst xmlns="http://schemas.openxmlformats.org/spreadsheetml/2006/main" count="290" uniqueCount="105">
  <si>
    <t>Mortgage</t>
  </si>
  <si>
    <t>Electricity</t>
  </si>
  <si>
    <t>Water/Sewer</t>
  </si>
  <si>
    <t>Garbage</t>
  </si>
  <si>
    <t>Cell phone</t>
  </si>
  <si>
    <t>EXPENDITURES</t>
  </si>
  <si>
    <t>INCOME</t>
  </si>
  <si>
    <t>Groceries</t>
  </si>
  <si>
    <t xml:space="preserve">Car 1 Payment </t>
  </si>
  <si>
    <t xml:space="preserve">Car 2 Payment </t>
  </si>
  <si>
    <t>Car Insurance</t>
  </si>
  <si>
    <t>Medical</t>
  </si>
  <si>
    <t>Other</t>
  </si>
  <si>
    <t>Clothing</t>
  </si>
  <si>
    <t>Movies</t>
  </si>
  <si>
    <t>IRA</t>
  </si>
  <si>
    <t>Savings</t>
  </si>
  <si>
    <t>Food</t>
  </si>
  <si>
    <t>Federal</t>
  </si>
  <si>
    <t>State</t>
  </si>
  <si>
    <t>Local</t>
  </si>
  <si>
    <t>Investment account</t>
  </si>
  <si>
    <t>Charity 1</t>
  </si>
  <si>
    <t>Charity 2</t>
  </si>
  <si>
    <t>Charity 3</t>
  </si>
  <si>
    <t>Attorney</t>
  </si>
  <si>
    <t>Fuel</t>
  </si>
  <si>
    <t>Licensing/Registration</t>
  </si>
  <si>
    <t>Supplies</t>
  </si>
  <si>
    <t>Clothes</t>
  </si>
  <si>
    <t>Checking</t>
  </si>
  <si>
    <t>Retirement</t>
  </si>
  <si>
    <t>Insurance</t>
  </si>
  <si>
    <t>Organization Dues</t>
  </si>
  <si>
    <t>Gift</t>
  </si>
  <si>
    <t>Sporting events</t>
  </si>
  <si>
    <t>Video/Movies</t>
  </si>
  <si>
    <t>Music</t>
  </si>
  <si>
    <t>Concerts/Theater</t>
  </si>
  <si>
    <t>School supplies</t>
  </si>
  <si>
    <t>Lunch money</t>
  </si>
  <si>
    <t>Grooming</t>
  </si>
  <si>
    <t>Dry cleaning</t>
  </si>
  <si>
    <t>Toys/Games</t>
  </si>
  <si>
    <t>Dues/Fees</t>
  </si>
  <si>
    <t>Hair/Nails</t>
  </si>
  <si>
    <t>Health/Fitness club</t>
  </si>
  <si>
    <t>Doctor/Clinic</t>
  </si>
  <si>
    <t>Dining out</t>
  </si>
  <si>
    <t>Shopping</t>
  </si>
  <si>
    <t>Expenditures 1-15</t>
  </si>
  <si>
    <t>Income 1-15</t>
  </si>
  <si>
    <t>Income 16-EOM</t>
  </si>
  <si>
    <t>Expenditures 16-EOM</t>
  </si>
  <si>
    <t>JANUARY</t>
  </si>
  <si>
    <t>FEBRUARY</t>
  </si>
  <si>
    <t>MARCH</t>
  </si>
  <si>
    <t>APRIL</t>
  </si>
  <si>
    <t>MAY</t>
  </si>
  <si>
    <t>JUNE</t>
  </si>
  <si>
    <t>JULY</t>
  </si>
  <si>
    <t>AUGUST</t>
  </si>
  <si>
    <t>SEPTEMBER</t>
  </si>
  <si>
    <t>OCTOBER</t>
  </si>
  <si>
    <t>NOVEMBER</t>
  </si>
  <si>
    <t>DECEMBER</t>
  </si>
  <si>
    <t>Semi-Monthly Home Budget</t>
  </si>
  <si>
    <t>MONTH TOTALS</t>
  </si>
  <si>
    <t>ANNUAL TOTALS</t>
  </si>
  <si>
    <t>DESCRIPTION</t>
  </si>
  <si>
    <t>DATE</t>
  </si>
  <si>
    <t>AMOUNT</t>
  </si>
  <si>
    <t>CATEGORY</t>
  </si>
  <si>
    <t>DATA LISTS</t>
  </si>
  <si>
    <t>Water/sewer</t>
  </si>
  <si>
    <t>David's paycheck</t>
  </si>
  <si>
    <t>Pat's paycheck</t>
  </si>
  <si>
    <t>Household</t>
  </si>
  <si>
    <t>Entertainment</t>
  </si>
  <si>
    <t>Gifts/Donations</t>
  </si>
  <si>
    <t>Children</t>
  </si>
  <si>
    <t>Investment Accounts</t>
  </si>
  <si>
    <t>Personal</t>
  </si>
  <si>
    <t>Pets</t>
  </si>
  <si>
    <t>Taxes/Legal</t>
  </si>
  <si>
    <t>Transportation</t>
  </si>
  <si>
    <t>Row Labels</t>
  </si>
  <si>
    <t>Grand Total</t>
  </si>
  <si>
    <t>Sum of AMOUNT</t>
  </si>
  <si>
    <t>CATEGORY TOTALS</t>
  </si>
  <si>
    <t>CATEGORY PIVOT</t>
  </si>
  <si>
    <t xml:space="preserve">This PivotTable is the data source for the Category Totals PivotChart on the Budget Report. </t>
  </si>
  <si>
    <t>BUDGET REPORT</t>
  </si>
  <si>
    <t>Bonus</t>
  </si>
  <si>
    <t>Pie chart comparing each category total is in this cell.</t>
  </si>
  <si>
    <t>Category</t>
  </si>
  <si>
    <t>Timeline to filter is in this cell.</t>
  </si>
  <si>
    <t>Slicer to filter PivotTable data based on Category is in this cell.</t>
  </si>
  <si>
    <t>Slicer to filter PivotTable data based on Description is in this cell.</t>
  </si>
  <si>
    <t>Sparkline</t>
  </si>
  <si>
    <t>DATA LIST</t>
  </si>
  <si>
    <t>INCOME AND EXPENDITURES</t>
  </si>
  <si>
    <r>
      <t xml:space="preserve">Press </t>
    </r>
    <r>
      <rPr>
        <b/>
        <i/>
        <sz val="11"/>
        <color theme="1" tint="0.34998626667073579"/>
        <rFont val="Century Gothic"/>
        <family val="2"/>
      </rPr>
      <t>Shift+F10</t>
    </r>
    <r>
      <rPr>
        <i/>
        <sz val="11"/>
        <color theme="1" tint="0.34998626667073579"/>
        <rFont val="Century Gothic"/>
        <family val="2"/>
      </rPr>
      <t xml:space="preserve"> in the Expenditures PivotTable and then select </t>
    </r>
    <r>
      <rPr>
        <b/>
        <i/>
        <sz val="11"/>
        <color theme="1" tint="0.34998626667073579"/>
        <rFont val="Century Gothic"/>
        <family val="2"/>
      </rPr>
      <t>Refresh</t>
    </r>
    <r>
      <rPr>
        <i/>
        <sz val="11"/>
        <color theme="1" tint="0.34998626667073579"/>
        <rFont val="Century Gothic"/>
        <family val="2"/>
      </rPr>
      <t xml:space="preserve"> to update the data on this sheet, or select </t>
    </r>
    <r>
      <rPr>
        <b/>
        <i/>
        <sz val="11"/>
        <color theme="1" tint="0.34998626667073579"/>
        <rFont val="Century Gothic"/>
        <family val="2"/>
      </rPr>
      <t xml:space="preserve">Refresh </t>
    </r>
    <r>
      <rPr>
        <i/>
        <sz val="11"/>
        <color theme="1" tint="0.34998626667073579"/>
        <rFont val="Century Gothic"/>
        <family val="2"/>
      </rPr>
      <t xml:space="preserve">under </t>
    </r>
    <r>
      <rPr>
        <b/>
        <i/>
        <sz val="11"/>
        <color theme="1" tint="0.34998626667073579"/>
        <rFont val="Century Gothic"/>
        <family val="2"/>
      </rPr>
      <t>Analyze tab</t>
    </r>
    <r>
      <rPr>
        <i/>
        <sz val="11"/>
        <color theme="1" tint="0.34998626667073579"/>
        <rFont val="Century Gothic"/>
        <family val="2"/>
      </rPr>
      <t>.</t>
    </r>
  </si>
  <si>
    <t>SEMI-MONTHLY BUDGET</t>
  </si>
  <si>
    <r>
      <rPr>
        <b/>
        <sz val="18"/>
        <color theme="1"/>
        <rFont val="Century Gothic"/>
        <family val="2"/>
      </rPr>
      <t xml:space="preserve">SETUP: </t>
    </r>
    <r>
      <rPr>
        <sz val="18"/>
        <color theme="1"/>
        <rFont val="Century Gothic"/>
        <family val="2"/>
      </rPr>
      <t>The Category data below populates the drop down lists in the Expenditures table on the Expenditures &amp; Income sheet. Modify the category names or the descriptions below each category to update the lists.</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</si>
</sst>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5">
    <numFmt numFmtId="42" formatCode="_(&quot;$&quot;* #,##0_);_(&quot;$&quot;* \(#,##0\);_(&quot;$&quot;* &quot;-&quot;_);_(@_)"/>
    <numFmt numFmtId="44" formatCode="_(&quot;$&quot;* #,##0.00_);_(&quot;$&quot;* \(#,##0.00\);_(&quot;$&quot;* &quot;-&quot;??_);_(@_)"/>
    <numFmt numFmtId="164" formatCode="&quot;$&quot;#,##0.00"/>
    <numFmt numFmtId="165" formatCode="&quot;$&quot;#,##0"/>
    <numFmt numFmtId="166" formatCode=";;;"/>
  </numFmts>
  <fonts count="51">
    <font>
      <sz val="11"/>
      <color theme="1" tint="0.34998626667073579"/>
      <name val="Franklin Gothic Book"/>
      <family val="2"/>
      <scheme val="minor"/>
    </font>
    <font>
      <sz val="11"/>
      <color theme="1"/>
      <name val="Franklin Gothic Book"/>
      <family val="2"/>
      <scheme val="minor"/>
    </font>
    <font>
      <b/>
      <sz val="11"/>
      <color theme="3"/>
      <name val="Franklin Gothic Book"/>
      <family val="2"/>
      <scheme val="minor"/>
    </font>
    <font>
      <sz val="11"/>
      <color rgb="FF3F3F76"/>
      <name val="Franklin Gothic Book"/>
      <family val="2"/>
      <scheme val="minor"/>
    </font>
    <font>
      <b/>
      <sz val="11"/>
      <color theme="1" tint="0.34998626667073579"/>
      <name val="Franklin Gothic Book"/>
      <family val="2"/>
      <scheme val="minor"/>
    </font>
    <font>
      <sz val="11"/>
      <color theme="3"/>
      <name val="Franklin Gothic Book"/>
      <family val="2"/>
      <scheme val="minor"/>
    </font>
    <font>
      <sz val="11"/>
      <color theme="1" tint="0.34998626667073579"/>
      <name val="Franklin Gothic Book"/>
      <family val="2"/>
      <scheme val="minor"/>
    </font>
    <font>
      <sz val="14"/>
      <color theme="0"/>
      <name val="Franklin Gothic Book"/>
      <family val="2"/>
      <scheme val="minor"/>
    </font>
    <font>
      <b/>
      <sz val="30"/>
      <color theme="3"/>
      <name val="Tw Cen MT"/>
      <family val="2"/>
      <scheme val="major"/>
    </font>
    <font>
      <sz val="11"/>
      <name val="Century Gothic"/>
      <family val="2"/>
    </font>
    <font>
      <b/>
      <sz val="30"/>
      <color theme="3"/>
      <name val="Century Gothic"/>
      <family val="2"/>
    </font>
    <font>
      <sz val="11"/>
      <color theme="1" tint="0.34998626667073579"/>
      <name val="Century Gothic"/>
      <family val="2"/>
    </font>
    <font>
      <b/>
      <sz val="11"/>
      <color theme="3"/>
      <name val="Century Gothic"/>
      <family val="2"/>
    </font>
    <font>
      <sz val="11"/>
      <color theme="1"/>
      <name val="Century Gothic"/>
      <family val="2"/>
    </font>
    <font>
      <b/>
      <sz val="30"/>
      <color theme="3"/>
      <name val="Century Gothic "/>
    </font>
    <font>
      <sz val="11"/>
      <color theme="1" tint="0.34998626667073579"/>
      <name val="Century Gothic "/>
    </font>
    <font>
      <sz val="11"/>
      <color theme="0"/>
      <name val="Century Gothic "/>
    </font>
    <font>
      <sz val="11"/>
      <color theme="1"/>
      <name val="Century Gothic "/>
    </font>
    <font>
      <b/>
      <sz val="30"/>
      <color theme="0"/>
      <name val="Century Gothic "/>
    </font>
    <font>
      <b/>
      <sz val="18"/>
      <color theme="3"/>
      <name val="Century Gothic "/>
    </font>
    <font>
      <b/>
      <sz val="18"/>
      <color theme="4"/>
      <name val="Century Gothic "/>
    </font>
    <font>
      <b/>
      <sz val="18"/>
      <color theme="1" tint="0.34998626667073579"/>
      <name val="Century Gothic "/>
    </font>
    <font>
      <b/>
      <sz val="18"/>
      <color theme="1"/>
      <name val="Century Gothic "/>
    </font>
    <font>
      <b/>
      <sz val="28"/>
      <color theme="1"/>
      <name val="Century Gothic "/>
    </font>
    <font>
      <b/>
      <sz val="11"/>
      <color theme="1"/>
      <name val="Century Gothic"/>
      <family val="2"/>
    </font>
    <font>
      <b/>
      <sz val="28"/>
      <color theme="0"/>
      <name val="Century Gothic"/>
      <family val="2"/>
    </font>
    <font>
      <b/>
      <sz val="12"/>
      <color theme="1"/>
      <name val="Century Gothic"/>
      <family val="2"/>
    </font>
    <font>
      <i/>
      <sz val="11"/>
      <color theme="1" tint="0.34998626667073579"/>
      <name val="Century Gothic"/>
      <family val="2"/>
    </font>
    <font>
      <b/>
      <i/>
      <sz val="11"/>
      <color theme="1" tint="0.34998626667073579"/>
      <name val="Century Gothic"/>
      <family val="2"/>
    </font>
    <font>
      <sz val="11"/>
      <color theme="2"/>
      <name val="Century Gothic"/>
      <family val="2"/>
    </font>
    <font>
      <b/>
      <sz val="14"/>
      <color theme="3"/>
      <name val="Century Gothic"/>
      <family val="2"/>
    </font>
    <font>
      <sz val="28"/>
      <color theme="1" tint="0.34998626667073579"/>
      <name val="Century Gothic"/>
      <family val="2"/>
    </font>
    <font>
      <sz val="12"/>
      <color theme="1" tint="0.34998626667073579"/>
      <name val="Century Gothic "/>
    </font>
    <font>
      <sz val="14"/>
      <name val="Century Gothic "/>
    </font>
    <font>
      <sz val="14"/>
      <color theme="1" tint="0.34998626667073579"/>
      <name val="Century Gothic "/>
    </font>
    <font>
      <b/>
      <sz val="12"/>
      <color theme="1"/>
      <name val="Century Gothic "/>
    </font>
    <font>
      <sz val="12"/>
      <color theme="1"/>
      <name val="Century Gothic "/>
    </font>
    <font>
      <b/>
      <sz val="12"/>
      <color theme="3"/>
      <name val="Century Gothic "/>
    </font>
    <font>
      <sz val="14"/>
      <color theme="1" tint="9.9978637043366805E-2"/>
      <name val="Century Gothic "/>
    </font>
    <font>
      <sz val="14"/>
      <color theme="1"/>
      <name val="Century Gothic "/>
    </font>
    <font>
      <b/>
      <sz val="14"/>
      <color theme="1"/>
      <name val="Century Gothic "/>
    </font>
    <font>
      <b/>
      <sz val="20"/>
      <color theme="1"/>
      <name val="Century Gothic "/>
    </font>
    <font>
      <b/>
      <sz val="20"/>
      <color theme="1"/>
      <name val="Century Gothic"/>
      <family val="2"/>
    </font>
    <font>
      <b/>
      <sz val="20"/>
      <color theme="0"/>
      <name val="Century Gothic"/>
      <family val="2"/>
    </font>
    <font>
      <sz val="20"/>
      <color theme="1" tint="0.34998626667073579"/>
      <name val="Century Gothic"/>
      <family val="2"/>
    </font>
    <font>
      <b/>
      <sz val="12"/>
      <color theme="3"/>
      <name val="Century Gothic"/>
      <family val="2"/>
    </font>
    <font>
      <b/>
      <sz val="12"/>
      <color theme="1" tint="0.34998626667073579"/>
      <name val="Century Gothic"/>
      <family val="2"/>
    </font>
    <font>
      <sz val="18"/>
      <color theme="1"/>
      <name val="Century Gothic"/>
      <family val="2"/>
    </font>
    <font>
      <b/>
      <sz val="18"/>
      <color theme="1"/>
      <name val="Century Gothic"/>
      <family val="2"/>
    </font>
    <font>
      <b/>
      <sz val="48"/>
      <color theme="0"/>
      <name val="Century Gothic"/>
      <family val="2"/>
    </font>
    <font>
      <b/>
      <sz val="48"/>
      <color theme="0"/>
      <name val="Century Gothic "/>
    </font>
  </fonts>
  <fills count="24">
    <fill>
      <patternFill patternType="none"/>
    </fill>
    <fill>
      <patternFill patternType="gray125"/>
    </fill>
    <fill>
      <patternFill patternType="solid">
        <fgColor rgb="FFFFCC99"/>
      </patternFill>
    </fill>
    <fill>
      <patternFill patternType="solid">
        <fgColor theme="4"/>
      </patternFill>
    </fill>
    <fill>
      <patternFill patternType="solid">
        <fgColor theme="4" tint="0.79998168889431442"/>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39997558519241921"/>
        <bgColor indexed="65"/>
      </patternFill>
    </fill>
    <fill>
      <patternFill patternType="solid">
        <fgColor theme="6"/>
      </patternFill>
    </fill>
    <fill>
      <patternFill patternType="solid">
        <fgColor theme="6" tint="0.39997558519241921"/>
        <bgColor indexed="65"/>
      </patternFill>
    </fill>
    <fill>
      <patternFill patternType="solid">
        <fgColor theme="4" tint="0.39994506668294322"/>
        <bgColor indexed="64"/>
      </patternFill>
    </fill>
    <fill>
      <patternFill patternType="solid">
        <fgColor theme="1" tint="0.499984740745262"/>
        <bgColor indexed="64"/>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39997558519241921"/>
        <bgColor indexed="65"/>
      </patternFill>
    </fill>
    <fill>
      <patternFill patternType="solid">
        <fgColor theme="6"/>
        <bgColor indexed="64"/>
      </patternFill>
    </fill>
    <fill>
      <patternFill patternType="solid">
        <fgColor rgb="FFF7F7F7"/>
        <bgColor indexed="64"/>
      </patternFill>
    </fill>
    <fill>
      <patternFill patternType="solid">
        <fgColor theme="0"/>
        <bgColor indexed="64"/>
      </patternFill>
    </fill>
    <fill>
      <patternFill patternType="solid">
        <fgColor rgb="FFA66CFF"/>
        <bgColor indexed="64"/>
      </patternFill>
    </fill>
    <fill>
      <patternFill patternType="solid">
        <fgColor rgb="FF9C9EFE"/>
        <bgColor indexed="64"/>
      </patternFill>
    </fill>
    <fill>
      <patternFill patternType="solid">
        <fgColor rgb="FFB1E1FF"/>
        <bgColor indexed="64"/>
      </patternFill>
    </fill>
  </fills>
  <borders count="28">
    <border>
      <left/>
      <right/>
      <top/>
      <bottom/>
      <diagonal/>
    </border>
    <border>
      <left style="thin">
        <color rgb="FF7F7F7F"/>
      </left>
      <right style="thin">
        <color rgb="FF7F7F7F"/>
      </right>
      <top style="thin">
        <color rgb="FF7F7F7F"/>
      </top>
      <bottom style="thin">
        <color rgb="FF7F7F7F"/>
      </bottom>
      <diagonal/>
    </border>
    <border>
      <left/>
      <right style="medium">
        <color theme="0"/>
      </right>
      <top/>
      <bottom/>
      <diagonal/>
    </border>
    <border>
      <left/>
      <right/>
      <top/>
      <bottom style="thick">
        <color theme="1" tint="0.499984740745262"/>
      </bottom>
      <diagonal/>
    </border>
    <border>
      <left/>
      <right/>
      <top style="thick">
        <color theme="0"/>
      </top>
      <bottom style="thick">
        <color theme="0"/>
      </bottom>
      <diagonal/>
    </border>
    <border>
      <left/>
      <right/>
      <top/>
      <bottom style="medium">
        <color rgb="FFF5F5F5"/>
      </bottom>
      <diagonal/>
    </border>
    <border>
      <left style="medium">
        <color rgb="FFF5F5F5"/>
      </left>
      <right/>
      <top style="medium">
        <color rgb="FFF5F5F5"/>
      </top>
      <bottom style="medium">
        <color rgb="FFF5F5F5"/>
      </bottom>
      <diagonal/>
    </border>
    <border>
      <left style="medium">
        <color theme="2"/>
      </left>
      <right/>
      <top/>
      <bottom style="medium">
        <color theme="2"/>
      </bottom>
      <diagonal/>
    </border>
    <border>
      <left/>
      <right style="medium">
        <color theme="2"/>
      </right>
      <top/>
      <bottom style="medium">
        <color theme="2"/>
      </bottom>
      <diagonal/>
    </border>
    <border>
      <left style="medium">
        <color rgb="FFF5F5F5"/>
      </left>
      <right style="medium">
        <color rgb="FFF5F5F5"/>
      </right>
      <top style="medium">
        <color rgb="FFF5F5F5"/>
      </top>
      <bottom style="medium">
        <color rgb="FFF5F5F5"/>
      </bottom>
      <diagonal/>
    </border>
    <border>
      <left/>
      <right style="medium">
        <color rgb="FFF5F5F5"/>
      </right>
      <top style="medium">
        <color rgb="FFF5F5F5"/>
      </top>
      <bottom style="medium">
        <color rgb="FFF5F5F5"/>
      </bottom>
      <diagonal/>
    </border>
    <border>
      <left/>
      <right style="medium">
        <color rgb="FFF5F5F5"/>
      </right>
      <top style="medium">
        <color rgb="FFF5F5F5"/>
      </top>
      <bottom/>
      <diagonal/>
    </border>
    <border>
      <left style="medium">
        <color rgb="FFF5F5F5"/>
      </left>
      <right style="medium">
        <color rgb="FFF5F5F5"/>
      </right>
      <top style="medium">
        <color rgb="FFF5F5F5"/>
      </top>
      <bottom/>
      <diagonal/>
    </border>
    <border>
      <left style="medium">
        <color rgb="FFF5F5F5"/>
      </left>
      <right/>
      <top style="medium">
        <color rgb="FFF5F5F5"/>
      </top>
      <bottom/>
      <diagonal/>
    </border>
    <border>
      <left style="medium">
        <color rgb="FFF7F7F7"/>
      </left>
      <right style="medium">
        <color rgb="FFF7F7F7"/>
      </right>
      <top style="medium">
        <color rgb="FFF7F7F7"/>
      </top>
      <bottom style="medium">
        <color rgb="FFF7F7F7"/>
      </bottom>
      <diagonal/>
    </border>
    <border>
      <left style="medium">
        <color rgb="FFF7F7F7"/>
      </left>
      <right style="medium">
        <color rgb="FFF7F7F7"/>
      </right>
      <top style="medium">
        <color rgb="FFF7F7F7"/>
      </top>
      <bottom/>
      <diagonal/>
    </border>
    <border>
      <left style="medium">
        <color rgb="FFF7F7F7"/>
      </left>
      <right style="medium">
        <color rgb="FFF7F7F7"/>
      </right>
      <top/>
      <bottom/>
      <diagonal/>
    </border>
    <border>
      <left style="medium">
        <color rgb="FFF7F7F7"/>
      </left>
      <right style="medium">
        <color rgb="FFF7F7F7"/>
      </right>
      <top/>
      <bottom style="medium">
        <color rgb="FFF7F7F7"/>
      </bottom>
      <diagonal/>
    </border>
    <border>
      <left style="medium">
        <color rgb="FFF7F7F7"/>
      </left>
      <right/>
      <top/>
      <bottom/>
      <diagonal/>
    </border>
    <border>
      <left style="thin">
        <color rgb="FF9C9EFE"/>
      </left>
      <right/>
      <top style="thin">
        <color rgb="FF9C9EFE"/>
      </top>
      <bottom style="thin">
        <color rgb="FF9C9EFE"/>
      </bottom>
      <diagonal/>
    </border>
    <border>
      <left/>
      <right/>
      <top style="thin">
        <color rgb="FF9C9EFE"/>
      </top>
      <bottom style="thin">
        <color rgb="FF9C9EFE"/>
      </bottom>
      <diagonal/>
    </border>
    <border>
      <left/>
      <right style="thin">
        <color rgb="FF9C9EFE"/>
      </right>
      <top style="thin">
        <color rgb="FF9C9EFE"/>
      </top>
      <bottom style="thin">
        <color rgb="FF9C9EFE"/>
      </bottom>
      <diagonal/>
    </border>
    <border>
      <left/>
      <right/>
      <top/>
      <bottom style="medium">
        <color theme="2"/>
      </bottom>
      <diagonal/>
    </border>
    <border>
      <left style="thin">
        <color rgb="FF9C9EFE"/>
      </left>
      <right/>
      <top/>
      <bottom style="thin">
        <color rgb="FF9C9EFE"/>
      </bottom>
      <diagonal/>
    </border>
    <border>
      <left/>
      <right/>
      <top/>
      <bottom style="thin">
        <color rgb="FF9C9EFE"/>
      </bottom>
      <diagonal/>
    </border>
    <border>
      <left/>
      <right style="thin">
        <color rgb="FF9C9EFE"/>
      </right>
      <top/>
      <bottom style="thin">
        <color rgb="FF9C9EFE"/>
      </bottom>
      <diagonal/>
    </border>
    <border>
      <left/>
      <right style="medium">
        <color theme="2"/>
      </right>
      <top/>
      <bottom style="thin">
        <color rgb="FF9C9EFE"/>
      </bottom>
      <diagonal/>
    </border>
    <border>
      <left/>
      <right/>
      <top/>
      <bottom style="medium">
        <color rgb="FFF7F7F7"/>
      </bottom>
      <diagonal/>
    </border>
  </borders>
  <cellStyleXfs count="25">
    <xf numFmtId="0" fontId="0" fillId="19" borderId="0">
      <alignment vertical="center"/>
    </xf>
    <xf numFmtId="0" fontId="4" fillId="0" borderId="3" applyNumberFormat="0" applyFill="0" applyProtection="0">
      <alignment horizontal="left" indent="1"/>
    </xf>
    <xf numFmtId="0" fontId="5" fillId="0" borderId="0" applyNumberFormat="0" applyFill="0" applyBorder="0" applyProtection="0">
      <alignment horizontal="left" indent="1"/>
    </xf>
    <xf numFmtId="0" fontId="3" fillId="2" borderId="1" applyNumberFormat="0" applyAlignment="0" applyProtection="0"/>
    <xf numFmtId="0" fontId="8" fillId="18" borderId="4" applyProtection="0">
      <alignment horizontal="left" vertical="center" indent="1"/>
    </xf>
    <xf numFmtId="0" fontId="5" fillId="11" borderId="0">
      <alignment horizontal="right" vertical="center" indent="1"/>
      <protection locked="0"/>
    </xf>
    <xf numFmtId="44" fontId="6" fillId="0" borderId="0" applyFont="0" applyFill="0" applyBorder="0" applyAlignment="0" applyProtection="0"/>
    <xf numFmtId="0" fontId="5" fillId="3" borderId="0" applyNumberFormat="0" applyBorder="0" applyProtection="0">
      <alignment horizontal="left" vertical="center" indent="1"/>
    </xf>
    <xf numFmtId="164" fontId="6" fillId="4" borderId="0" applyBorder="0" applyAlignment="0" applyProtection="0"/>
    <xf numFmtId="0" fontId="5" fillId="5" borderId="0" applyNumberFormat="0" applyBorder="0" applyProtection="0">
      <alignment horizontal="left" vertical="center" wrapText="1" indent="1"/>
    </xf>
    <xf numFmtId="0" fontId="2" fillId="6" borderId="0" applyNumberFormat="0" applyBorder="0" applyProtection="0">
      <alignment horizontal="left" vertical="center" indent="1"/>
    </xf>
    <xf numFmtId="164" fontId="6" fillId="7" borderId="0" applyBorder="0" applyAlignment="0" applyProtection="0"/>
    <xf numFmtId="0" fontId="5" fillId="8" borderId="0" applyNumberFormat="0" applyBorder="0" applyProtection="0">
      <alignment horizontal="left" vertical="center" wrapText="1" indent="1"/>
    </xf>
    <xf numFmtId="0" fontId="5" fillId="9" borderId="0" applyNumberFormat="0" applyBorder="0" applyProtection="0">
      <alignment horizontal="left" vertical="center" indent="1"/>
    </xf>
    <xf numFmtId="0" fontId="5" fillId="10" borderId="0" applyNumberFormat="0" applyBorder="0" applyProtection="0">
      <alignment horizontal="left" vertical="center" wrapText="1" indent="1"/>
    </xf>
    <xf numFmtId="0" fontId="7" fillId="12" borderId="2">
      <alignment horizontal="center" vertical="center"/>
    </xf>
    <xf numFmtId="14" fontId="6" fillId="0" borderId="0" applyFill="0" applyBorder="0">
      <alignment horizontal="right" vertical="center" indent="1"/>
    </xf>
    <xf numFmtId="0" fontId="6" fillId="0" borderId="0" applyFill="0" applyBorder="0">
      <alignment horizontal="left" vertical="center" wrapText="1" indent="1"/>
    </xf>
    <xf numFmtId="0" fontId="2" fillId="0" borderId="0" applyNumberFormat="0" applyFill="0" applyProtection="0">
      <alignment horizontal="left" indent="1"/>
    </xf>
    <xf numFmtId="0" fontId="6" fillId="0" borderId="0" applyNumberFormat="0" applyFill="0" applyProtection="0">
      <alignment vertical="center"/>
    </xf>
    <xf numFmtId="0" fontId="1"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1" fillId="17" borderId="0" applyNumberFormat="0" applyBorder="0" applyAlignment="0" applyProtection="0"/>
  </cellStyleXfs>
  <cellXfs count="130">
    <xf numFmtId="0" fontId="0" fillId="19" borderId="0" xfId="0">
      <alignment vertical="center"/>
    </xf>
    <xf numFmtId="0" fontId="0" fillId="19" borderId="0" xfId="0" applyProtection="1">
      <alignment vertical="center"/>
      <protection locked="0"/>
    </xf>
    <xf numFmtId="0" fontId="0" fillId="19" borderId="0" xfId="0" pivotButton="1">
      <alignment vertical="center"/>
    </xf>
    <xf numFmtId="0" fontId="0" fillId="19" borderId="0" xfId="0" applyAlignment="1">
      <alignment horizontal="left" vertical="center"/>
    </xf>
    <xf numFmtId="0" fontId="5" fillId="11" borderId="0" xfId="5">
      <alignment horizontal="right" vertical="center" indent="1"/>
      <protection locked="0"/>
    </xf>
    <xf numFmtId="0" fontId="8" fillId="18" borderId="4" xfId="4" applyProtection="1">
      <alignment horizontal="left" vertical="center" indent="1"/>
      <protection locked="0"/>
    </xf>
    <xf numFmtId="0" fontId="6" fillId="0" borderId="0" xfId="19">
      <alignment vertical="center"/>
    </xf>
    <xf numFmtId="42" fontId="0" fillId="19" borderId="0" xfId="0" applyNumberFormat="1">
      <alignment vertical="center"/>
    </xf>
    <xf numFmtId="0" fontId="0" fillId="19" borderId="0" xfId="0" applyAlignment="1">
      <alignment vertical="top"/>
    </xf>
    <xf numFmtId="0" fontId="0" fillId="20" borderId="0" xfId="0" applyFill="1">
      <alignment vertical="center"/>
    </xf>
    <xf numFmtId="0" fontId="11" fillId="20" borderId="0" xfId="0" applyFont="1" applyFill="1" applyProtection="1">
      <alignment vertical="center"/>
      <protection locked="0"/>
    </xf>
    <xf numFmtId="166" fontId="9" fillId="20" borderId="0" xfId="0" applyNumberFormat="1" applyFont="1" applyFill="1" applyAlignment="1">
      <alignment vertical="center" wrapText="1"/>
    </xf>
    <xf numFmtId="0" fontId="11" fillId="20" borderId="0" xfId="0" applyFont="1" applyFill="1">
      <alignment vertical="center"/>
    </xf>
    <xf numFmtId="0" fontId="13" fillId="20" borderId="0" xfId="17" applyFont="1" applyFill="1" applyBorder="1">
      <alignment horizontal="left" vertical="center" wrapText="1" indent="1"/>
    </xf>
    <xf numFmtId="0" fontId="13" fillId="20" borderId="0" xfId="0" applyFont="1" applyFill="1" applyProtection="1">
      <alignment vertical="center"/>
      <protection locked="0"/>
    </xf>
    <xf numFmtId="0" fontId="10" fillId="20" borderId="0" xfId="4" applyFont="1" applyFill="1" applyBorder="1" applyAlignment="1" applyProtection="1">
      <alignment horizontal="center" vertical="center"/>
    </xf>
    <xf numFmtId="0" fontId="14" fillId="20" borderId="0" xfId="4" applyFont="1" applyFill="1" applyBorder="1" applyAlignment="1" applyProtection="1">
      <alignment horizontal="center" vertical="center"/>
      <protection locked="0"/>
    </xf>
    <xf numFmtId="0" fontId="15" fillId="20" borderId="0" xfId="0" applyFont="1" applyFill="1" applyProtection="1">
      <alignment vertical="center"/>
      <protection locked="0"/>
    </xf>
    <xf numFmtId="0" fontId="16" fillId="20" borderId="0" xfId="0" applyFont="1" applyFill="1" applyProtection="1">
      <alignment vertical="center"/>
      <protection locked="0"/>
    </xf>
    <xf numFmtId="0" fontId="15" fillId="20" borderId="0" xfId="0" applyFont="1" applyFill="1" applyAlignment="1" applyProtection="1">
      <alignment horizontal="right" vertical="center" indent="1"/>
      <protection locked="0"/>
    </xf>
    <xf numFmtId="0" fontId="15" fillId="20" borderId="5" xfId="0" applyFont="1" applyFill="1" applyBorder="1" applyProtection="1">
      <alignment vertical="center"/>
      <protection locked="0"/>
    </xf>
    <xf numFmtId="0" fontId="15" fillId="20" borderId="5" xfId="0" applyFont="1" applyFill="1" applyBorder="1" applyAlignment="1" applyProtection="1">
      <alignment horizontal="right" vertical="center" indent="1"/>
      <protection locked="0"/>
    </xf>
    <xf numFmtId="0" fontId="19" fillId="22" borderId="0" xfId="3" applyFont="1" applyFill="1" applyBorder="1" applyAlignment="1" applyProtection="1">
      <alignment horizontal="left" vertical="center"/>
      <protection locked="0"/>
    </xf>
    <xf numFmtId="0" fontId="21" fillId="22" borderId="0" xfId="0" applyFont="1" applyFill="1" applyProtection="1">
      <alignment vertical="center"/>
      <protection locked="0"/>
    </xf>
    <xf numFmtId="0" fontId="20" fillId="22" borderId="0" xfId="3" applyFont="1" applyFill="1" applyBorder="1" applyAlignment="1" applyProtection="1">
      <alignment vertical="center"/>
      <protection locked="0"/>
    </xf>
    <xf numFmtId="0" fontId="18" fillId="20" borderId="0" xfId="4" applyFont="1" applyFill="1" applyBorder="1" applyAlignment="1" applyProtection="1">
      <alignment horizontal="center" vertical="center"/>
      <protection locked="0"/>
    </xf>
    <xf numFmtId="0" fontId="23" fillId="20" borderId="0" xfId="4" applyFont="1" applyFill="1" applyBorder="1" applyAlignment="1" applyProtection="1">
      <alignment horizontal="center" vertical="center"/>
      <protection locked="0"/>
    </xf>
    <xf numFmtId="0" fontId="17" fillId="20" borderId="0" xfId="0" applyFont="1" applyFill="1" applyProtection="1">
      <alignment vertical="center"/>
      <protection locked="0"/>
    </xf>
    <xf numFmtId="0" fontId="17" fillId="20" borderId="0" xfId="0" applyFont="1" applyFill="1">
      <alignment vertical="center"/>
    </xf>
    <xf numFmtId="0" fontId="17" fillId="20" borderId="0" xfId="0" applyFont="1" applyFill="1" applyAlignment="1" applyProtection="1">
      <alignment horizontal="right" vertical="center"/>
      <protection locked="0"/>
    </xf>
    <xf numFmtId="0" fontId="11" fillId="20" borderId="0" xfId="0" applyFont="1" applyFill="1" applyAlignment="1">
      <alignment horizontal="left"/>
    </xf>
    <xf numFmtId="0" fontId="11" fillId="20" borderId="0" xfId="0" applyFont="1" applyFill="1" applyAlignment="1"/>
    <xf numFmtId="14" fontId="11" fillId="20" borderId="0" xfId="0" applyNumberFormat="1" applyFont="1" applyFill="1">
      <alignment vertical="center"/>
    </xf>
    <xf numFmtId="164" fontId="11" fillId="20" borderId="0" xfId="0" applyNumberFormat="1" applyFont="1" applyFill="1">
      <alignment vertical="center"/>
    </xf>
    <xf numFmtId="14" fontId="13" fillId="20" borderId="7" xfId="20" applyNumberFormat="1" applyFont="1" applyFill="1" applyBorder="1" applyAlignment="1">
      <alignment horizontal="center" vertical="center"/>
    </xf>
    <xf numFmtId="0" fontId="13" fillId="20" borderId="8" xfId="20" applyFont="1" applyFill="1" applyBorder="1" applyAlignment="1">
      <alignment horizontal="center" vertical="center" wrapText="1"/>
    </xf>
    <xf numFmtId="14" fontId="13" fillId="20" borderId="0" xfId="20" applyNumberFormat="1" applyFont="1" applyFill="1" applyBorder="1" applyAlignment="1">
      <alignment horizontal="center" vertical="center"/>
    </xf>
    <xf numFmtId="0" fontId="13" fillId="20" borderId="0" xfId="20" applyFont="1" applyFill="1" applyBorder="1" applyAlignment="1">
      <alignment horizontal="center" vertical="center" wrapText="1"/>
    </xf>
    <xf numFmtId="44" fontId="13" fillId="20" borderId="0" xfId="20" applyNumberFormat="1" applyFont="1" applyFill="1" applyBorder="1" applyAlignment="1">
      <alignment horizontal="center" vertical="center"/>
    </xf>
    <xf numFmtId="0" fontId="13" fillId="20" borderId="0" xfId="0" applyFont="1" applyFill="1" applyAlignment="1">
      <alignment horizontal="center" vertical="center"/>
    </xf>
    <xf numFmtId="14" fontId="13" fillId="23" borderId="0" xfId="16" applyFont="1" applyFill="1" applyBorder="1" applyAlignment="1">
      <alignment horizontal="center" vertical="center"/>
    </xf>
    <xf numFmtId="0" fontId="13" fillId="23" borderId="0" xfId="17" applyFont="1" applyFill="1" applyBorder="1" applyAlignment="1">
      <alignment horizontal="center" vertical="center" wrapText="1"/>
    </xf>
    <xf numFmtId="44" fontId="13" fillId="23" borderId="0" xfId="6" applyFont="1" applyFill="1" applyBorder="1" applyAlignment="1">
      <alignment horizontal="center" vertical="center"/>
    </xf>
    <xf numFmtId="14" fontId="13" fillId="20" borderId="0" xfId="16" applyFont="1" applyFill="1" applyBorder="1" applyAlignment="1">
      <alignment horizontal="center" vertical="center"/>
    </xf>
    <xf numFmtId="0" fontId="13" fillId="20" borderId="0" xfId="17" applyFont="1" applyFill="1" applyBorder="1" applyAlignment="1">
      <alignment horizontal="center" vertical="center" wrapText="1"/>
    </xf>
    <xf numFmtId="44" fontId="13" fillId="20" borderId="0" xfId="6" applyFont="1" applyFill="1" applyBorder="1" applyAlignment="1">
      <alignment horizontal="center" vertical="center"/>
    </xf>
    <xf numFmtId="14" fontId="13" fillId="20" borderId="0" xfId="0" applyNumberFormat="1" applyFont="1" applyFill="1" applyAlignment="1">
      <alignment horizontal="center" vertical="center"/>
    </xf>
    <xf numFmtId="164" fontId="13" fillId="20" borderId="0" xfId="0" applyNumberFormat="1" applyFont="1" applyFill="1" applyAlignment="1">
      <alignment horizontal="center" vertical="center"/>
    </xf>
    <xf numFmtId="0" fontId="24" fillId="20" borderId="0" xfId="0" applyFont="1" applyFill="1">
      <alignment vertical="center"/>
    </xf>
    <xf numFmtId="0" fontId="26" fillId="20" borderId="0" xfId="4" applyFont="1" applyFill="1" applyBorder="1" applyAlignment="1" applyProtection="1">
      <alignment horizontal="center" vertical="center"/>
    </xf>
    <xf numFmtId="14" fontId="13" fillId="20" borderId="7" xfId="16" applyFont="1" applyFill="1" applyBorder="1" applyAlignment="1">
      <alignment horizontal="center" vertical="center"/>
    </xf>
    <xf numFmtId="0" fontId="13" fillId="20" borderId="22" xfId="17" applyFont="1" applyFill="1" applyBorder="1" applyAlignment="1">
      <alignment horizontal="center" vertical="center" wrapText="1"/>
    </xf>
    <xf numFmtId="44" fontId="13" fillId="20" borderId="8" xfId="6" applyFont="1" applyFill="1" applyBorder="1" applyAlignment="1">
      <alignment horizontal="center" vertical="center"/>
    </xf>
    <xf numFmtId="0" fontId="24" fillId="22" borderId="23" xfId="24" applyFont="1" applyFill="1" applyBorder="1" applyAlignment="1">
      <alignment horizontal="left" vertical="center" indent="1"/>
    </xf>
    <xf numFmtId="0" fontId="24" fillId="22" borderId="24" xfId="24" applyFont="1" applyFill="1" applyBorder="1" applyAlignment="1">
      <alignment horizontal="left" vertical="center" indent="1"/>
    </xf>
    <xf numFmtId="0" fontId="24" fillId="22" borderId="25" xfId="24" applyFont="1" applyFill="1" applyBorder="1" applyAlignment="1">
      <alignment horizontal="left" vertical="center" indent="1"/>
    </xf>
    <xf numFmtId="0" fontId="13" fillId="20" borderId="22" xfId="20" applyFont="1" applyFill="1" applyBorder="1" applyAlignment="1">
      <alignment horizontal="center" vertical="center" wrapText="1"/>
    </xf>
    <xf numFmtId="44" fontId="13" fillId="20" borderId="8" xfId="20" applyNumberFormat="1" applyFont="1" applyFill="1" applyBorder="1" applyAlignment="1">
      <alignment horizontal="center" vertical="center"/>
    </xf>
    <xf numFmtId="14" fontId="24" fillId="22" borderId="23" xfId="14" applyNumberFormat="1" applyFont="1" applyFill="1" applyBorder="1">
      <alignment horizontal="left" vertical="center" wrapText="1" indent="1"/>
    </xf>
    <xf numFmtId="0" fontId="24" fillId="22" borderId="26" xfId="14" applyFont="1" applyFill="1" applyBorder="1">
      <alignment horizontal="left" vertical="center" wrapText="1" indent="1"/>
    </xf>
    <xf numFmtId="0" fontId="24" fillId="22" borderId="24" xfId="14" applyFont="1" applyFill="1" applyBorder="1">
      <alignment horizontal="left" vertical="center" wrapText="1" indent="1"/>
    </xf>
    <xf numFmtId="164" fontId="24" fillId="22" borderId="25" xfId="14" applyNumberFormat="1" applyFont="1" applyFill="1" applyBorder="1">
      <alignment horizontal="left" vertical="center" wrapText="1" indent="1"/>
    </xf>
    <xf numFmtId="0" fontId="10" fillId="20" borderId="0" xfId="4" applyFont="1" applyFill="1" applyBorder="1" applyAlignment="1" applyProtection="1">
      <alignment horizontal="left" vertical="center"/>
    </xf>
    <xf numFmtId="0" fontId="12" fillId="20" borderId="0" xfId="5" applyFont="1" applyFill="1" applyAlignment="1">
      <alignment horizontal="right" vertical="center"/>
      <protection locked="0"/>
    </xf>
    <xf numFmtId="0" fontId="11" fillId="20" borderId="0" xfId="0" applyFont="1" applyFill="1" applyAlignment="1">
      <alignment vertical="top"/>
    </xf>
    <xf numFmtId="0" fontId="13" fillId="20" borderId="15" xfId="0" applyFont="1" applyFill="1" applyBorder="1" applyAlignment="1">
      <alignment horizontal="left" vertical="center" indent="1"/>
    </xf>
    <xf numFmtId="44" fontId="11" fillId="20" borderId="0" xfId="0" applyNumberFormat="1" applyFont="1" applyFill="1">
      <alignment vertical="center"/>
    </xf>
    <xf numFmtId="166" fontId="9" fillId="20" borderId="0" xfId="0" applyNumberFormat="1" applyFont="1" applyFill="1" applyAlignment="1">
      <alignment horizontal="center" vertical="center"/>
    </xf>
    <xf numFmtId="0" fontId="13" fillId="20" borderId="16" xfId="0" applyFont="1" applyFill="1" applyBorder="1" applyAlignment="1">
      <alignment horizontal="left" vertical="center" indent="1"/>
    </xf>
    <xf numFmtId="44" fontId="13" fillId="20" borderId="16" xfId="0" applyNumberFormat="1" applyFont="1" applyFill="1" applyBorder="1" applyAlignment="1">
      <alignment horizontal="right" vertical="center"/>
    </xf>
    <xf numFmtId="44" fontId="29" fillId="20" borderId="14" xfId="0" applyNumberFormat="1" applyFont="1" applyFill="1" applyBorder="1" applyAlignment="1">
      <alignment horizontal="right" vertical="center"/>
    </xf>
    <xf numFmtId="0" fontId="13" fillId="23" borderId="16" xfId="0" applyFont="1" applyFill="1" applyBorder="1" applyAlignment="1">
      <alignment horizontal="left" vertical="center" indent="1"/>
    </xf>
    <xf numFmtId="44" fontId="13" fillId="23" borderId="16" xfId="0" applyNumberFormat="1" applyFont="1" applyFill="1" applyBorder="1" applyAlignment="1">
      <alignment horizontal="right" vertical="center"/>
    </xf>
    <xf numFmtId="0" fontId="13" fillId="23" borderId="17" xfId="0" applyFont="1" applyFill="1" applyBorder="1" applyAlignment="1">
      <alignment horizontal="left" vertical="center" indent="1"/>
    </xf>
    <xf numFmtId="0" fontId="12" fillId="22" borderId="14" xfId="0" applyFont="1" applyFill="1" applyBorder="1" applyAlignment="1" applyProtection="1">
      <alignment horizontal="center" vertical="center"/>
      <protection locked="0"/>
    </xf>
    <xf numFmtId="0" fontId="12" fillId="22" borderId="14" xfId="0" applyFont="1" applyFill="1" applyBorder="1" applyAlignment="1" applyProtection="1">
      <alignment horizontal="left" vertical="center" indent="1"/>
      <protection locked="0"/>
    </xf>
    <xf numFmtId="0" fontId="29" fillId="20" borderId="14" xfId="0" applyFont="1" applyFill="1" applyBorder="1" applyAlignment="1">
      <alignment horizontal="left" vertical="center" indent="1"/>
    </xf>
    <xf numFmtId="0" fontId="31" fillId="20" borderId="0" xfId="0" applyFont="1" applyFill="1" applyProtection="1">
      <alignment vertical="center"/>
      <protection locked="0"/>
    </xf>
    <xf numFmtId="0" fontId="13" fillId="23" borderId="0" xfId="17" applyFont="1" applyFill="1" applyBorder="1">
      <alignment horizontal="left" vertical="center" wrapText="1" indent="1"/>
    </xf>
    <xf numFmtId="0" fontId="25" fillId="20" borderId="0" xfId="4" applyFont="1" applyFill="1" applyBorder="1" applyAlignment="1" applyProtection="1">
      <alignment horizontal="center" vertical="center"/>
    </xf>
    <xf numFmtId="166" fontId="33" fillId="22" borderId="0" xfId="0" applyNumberFormat="1" applyFont="1" applyFill="1">
      <alignment vertical="center"/>
    </xf>
    <xf numFmtId="0" fontId="34" fillId="22" borderId="0" xfId="0" applyFont="1" applyFill="1" applyAlignment="1">
      <alignment horizontal="center" vertical="center"/>
    </xf>
    <xf numFmtId="166" fontId="33" fillId="22" borderId="0" xfId="0" applyNumberFormat="1" applyFont="1" applyFill="1" applyAlignment="1">
      <alignment horizontal="center" vertical="center"/>
    </xf>
    <xf numFmtId="0" fontId="34" fillId="20" borderId="0" xfId="0" applyFont="1" applyFill="1" applyProtection="1">
      <alignment vertical="center"/>
      <protection locked="0"/>
    </xf>
    <xf numFmtId="0" fontId="35" fillId="20" borderId="10" xfId="24" applyFont="1" applyFill="1" applyBorder="1" applyAlignment="1">
      <alignment horizontal="left" vertical="center" wrapText="1" indent="1"/>
    </xf>
    <xf numFmtId="164" fontId="36" fillId="20" borderId="9" xfId="21" applyNumberFormat="1" applyFont="1" applyFill="1" applyBorder="1" applyAlignment="1">
      <alignment horizontal="center"/>
    </xf>
    <xf numFmtId="164" fontId="36" fillId="20" borderId="9" xfId="21" applyNumberFormat="1" applyFont="1" applyFill="1" applyBorder="1" applyAlignment="1">
      <alignment horizontal="center" vertical="center"/>
    </xf>
    <xf numFmtId="0" fontId="32" fillId="20" borderId="6" xfId="0" applyFont="1" applyFill="1" applyBorder="1">
      <alignment vertical="center"/>
    </xf>
    <xf numFmtId="0" fontId="37" fillId="23" borderId="10" xfId="12" applyFont="1" applyFill="1" applyBorder="1">
      <alignment horizontal="left" vertical="center" wrapText="1" indent="1"/>
    </xf>
    <xf numFmtId="164" fontId="36" fillId="23" borderId="9" xfId="23" applyNumberFormat="1" applyFont="1" applyFill="1" applyBorder="1" applyAlignment="1">
      <alignment horizontal="center"/>
    </xf>
    <xf numFmtId="164" fontId="36" fillId="23" borderId="9" xfId="23" applyNumberFormat="1" applyFont="1" applyFill="1" applyBorder="1" applyAlignment="1">
      <alignment horizontal="center" vertical="center"/>
    </xf>
    <xf numFmtId="0" fontId="32" fillId="23" borderId="6" xfId="0" applyFont="1" applyFill="1" applyBorder="1">
      <alignment vertical="center"/>
    </xf>
    <xf numFmtId="0" fontId="37" fillId="20" borderId="10" xfId="14" applyFont="1" applyFill="1" applyBorder="1">
      <alignment horizontal="left" vertical="center" wrapText="1" indent="1"/>
    </xf>
    <xf numFmtId="164" fontId="36" fillId="20" borderId="9" xfId="22" applyNumberFormat="1" applyFont="1" applyFill="1" applyBorder="1" applyAlignment="1">
      <alignment horizontal="center" vertical="center" wrapText="1"/>
    </xf>
    <xf numFmtId="0" fontId="37" fillId="23" borderId="11" xfId="9" applyFont="1" applyFill="1" applyBorder="1">
      <alignment horizontal="left" vertical="center" wrapText="1" indent="1"/>
    </xf>
    <xf numFmtId="164" fontId="36" fillId="23" borderId="12" xfId="20" applyNumberFormat="1" applyFont="1" applyFill="1" applyBorder="1" applyAlignment="1">
      <alignment horizontal="center" vertical="center"/>
    </xf>
    <xf numFmtId="0" fontId="32" fillId="23" borderId="13" xfId="0" applyFont="1" applyFill="1" applyBorder="1">
      <alignment vertical="center"/>
    </xf>
    <xf numFmtId="0" fontId="17" fillId="20" borderId="0" xfId="0" applyFont="1" applyFill="1" applyAlignment="1">
      <alignment horizontal="left" vertical="center" indent="1"/>
    </xf>
    <xf numFmtId="0" fontId="38" fillId="20" borderId="0" xfId="2" applyFont="1" applyFill="1" applyBorder="1" applyAlignment="1" applyProtection="1">
      <alignment horizontal="left" vertical="center" indent="1"/>
      <protection locked="0"/>
    </xf>
    <xf numFmtId="0" fontId="38" fillId="20" borderId="0" xfId="0" applyFont="1" applyFill="1" applyAlignment="1">
      <alignment horizontal="left" vertical="center" indent="1"/>
    </xf>
    <xf numFmtId="165" fontId="38" fillId="20" borderId="0" xfId="0" applyNumberFormat="1" applyFont="1" applyFill="1" applyAlignment="1" applyProtection="1">
      <alignment horizontal="left" vertical="center" indent="1"/>
      <protection locked="0"/>
    </xf>
    <xf numFmtId="0" fontId="39" fillId="20" borderId="0" xfId="2" applyFont="1" applyFill="1" applyBorder="1" applyAlignment="1" applyProtection="1">
      <alignment horizontal="left" vertical="center"/>
      <protection locked="0"/>
    </xf>
    <xf numFmtId="0" fontId="39" fillId="20" borderId="0" xfId="0" applyFont="1" applyFill="1">
      <alignment vertical="center"/>
    </xf>
    <xf numFmtId="165" fontId="38" fillId="20" borderId="0" xfId="0" applyNumberFormat="1" applyFont="1" applyFill="1" applyProtection="1">
      <alignment vertical="center"/>
      <protection locked="0"/>
    </xf>
    <xf numFmtId="165" fontId="39" fillId="20" borderId="0" xfId="0" applyNumberFormat="1" applyFont="1" applyFill="1" applyProtection="1">
      <alignment vertical="center"/>
      <protection locked="0"/>
    </xf>
    <xf numFmtId="0" fontId="40" fillId="20" borderId="0" xfId="1" applyFont="1" applyFill="1" applyBorder="1" applyAlignment="1" applyProtection="1">
      <alignment horizontal="left" vertical="center" indent="1"/>
      <protection locked="0"/>
    </xf>
    <xf numFmtId="0" fontId="40" fillId="20" borderId="0" xfId="1" applyFont="1" applyFill="1" applyBorder="1" applyAlignment="1" applyProtection="1">
      <alignment horizontal="left" vertical="center"/>
      <protection locked="0"/>
    </xf>
    <xf numFmtId="0" fontId="44" fillId="20" borderId="0" xfId="0" applyFont="1" applyFill="1" applyProtection="1">
      <alignment vertical="center"/>
      <protection locked="0"/>
    </xf>
    <xf numFmtId="0" fontId="45" fillId="22" borderId="0" xfId="13" applyFont="1" applyFill="1" applyBorder="1" applyProtection="1">
      <alignment horizontal="left" vertical="center" indent="1"/>
      <protection locked="0"/>
    </xf>
    <xf numFmtId="0" fontId="45" fillId="22" borderId="0" xfId="14" applyFont="1" applyFill="1" applyBorder="1" applyProtection="1">
      <alignment horizontal="left" vertical="center" wrapText="1" indent="1"/>
      <protection locked="0"/>
    </xf>
    <xf numFmtId="0" fontId="46" fillId="20" borderId="0" xfId="0" applyFont="1" applyFill="1" applyProtection="1">
      <alignment vertical="center"/>
      <protection locked="0"/>
    </xf>
    <xf numFmtId="0" fontId="19" fillId="22" borderId="0" xfId="3" applyFont="1" applyFill="1" applyBorder="1" applyAlignment="1" applyProtection="1">
      <alignment horizontal="left" vertical="center" indent="1"/>
      <protection locked="0"/>
    </xf>
    <xf numFmtId="0" fontId="22" fillId="22" borderId="0" xfId="0" applyFont="1" applyFill="1" applyAlignment="1" applyProtection="1">
      <alignment horizontal="left" vertical="center"/>
      <protection locked="0"/>
    </xf>
    <xf numFmtId="0" fontId="41" fillId="22" borderId="0" xfId="4" applyFont="1" applyFill="1" applyBorder="1" applyAlignment="1" applyProtection="1">
      <alignment horizontal="center" vertical="center"/>
      <protection locked="0"/>
    </xf>
    <xf numFmtId="0" fontId="26" fillId="22" borderId="0" xfId="4" applyFont="1" applyFill="1" applyBorder="1" applyAlignment="1" applyProtection="1">
      <alignment horizontal="center" vertical="center"/>
    </xf>
    <xf numFmtId="0" fontId="12" fillId="20" borderId="19" xfId="18" applyFont="1" applyFill="1" applyBorder="1" applyAlignment="1">
      <alignment horizontal="center" vertical="center"/>
    </xf>
    <xf numFmtId="0" fontId="12" fillId="20" borderId="20" xfId="18" applyFont="1" applyFill="1" applyBorder="1" applyAlignment="1">
      <alignment horizontal="center" vertical="center"/>
    </xf>
    <xf numFmtId="0" fontId="12" fillId="20" borderId="21" xfId="18" applyFont="1" applyFill="1" applyBorder="1" applyAlignment="1">
      <alignment horizontal="center" vertical="center"/>
    </xf>
    <xf numFmtId="166" fontId="9" fillId="20" borderId="0" xfId="0" applyNumberFormat="1" applyFont="1" applyFill="1" applyAlignment="1">
      <alignment horizontal="center" vertical="center"/>
    </xf>
    <xf numFmtId="0" fontId="24" fillId="22" borderId="18" xfId="1" applyFont="1" applyFill="1" applyBorder="1" applyAlignment="1">
      <alignment horizontal="center" vertical="center"/>
    </xf>
    <xf numFmtId="0" fontId="24" fillId="22" borderId="0" xfId="1" applyFont="1" applyFill="1" applyBorder="1" applyAlignment="1">
      <alignment horizontal="center" vertical="center"/>
    </xf>
    <xf numFmtId="0" fontId="27" fillId="20" borderId="0" xfId="19" applyFont="1" applyFill="1" applyAlignment="1">
      <alignment horizontal="left" vertical="center"/>
    </xf>
    <xf numFmtId="0" fontId="30" fillId="22" borderId="0" xfId="4" applyFont="1" applyFill="1" applyBorder="1" applyAlignment="1" applyProtection="1">
      <alignment horizontal="center" vertical="center"/>
    </xf>
    <xf numFmtId="0" fontId="12" fillId="20" borderId="27" xfId="18" applyFont="1" applyFill="1" applyBorder="1" applyAlignment="1">
      <alignment horizontal="center" vertical="center"/>
    </xf>
    <xf numFmtId="0" fontId="42" fillId="22" borderId="0" xfId="4" applyFont="1" applyFill="1" applyBorder="1" applyAlignment="1" applyProtection="1">
      <alignment horizontal="center" vertical="center"/>
    </xf>
    <xf numFmtId="0" fontId="43" fillId="22" borderId="0" xfId="4" applyFont="1" applyFill="1" applyBorder="1" applyAlignment="1" applyProtection="1">
      <alignment horizontal="center" vertical="center"/>
    </xf>
    <xf numFmtId="0" fontId="47" fillId="20" borderId="0" xfId="19" applyFont="1" applyFill="1" applyAlignment="1" applyProtection="1">
      <alignment horizontal="left" vertical="center" wrapText="1"/>
      <protection locked="0"/>
    </xf>
    <xf numFmtId="0" fontId="47" fillId="20" borderId="0" xfId="19" applyFont="1" applyFill="1" applyAlignment="1" applyProtection="1">
      <alignment horizontal="left" vertical="center"/>
      <protection locked="0"/>
    </xf>
    <xf numFmtId="0" fontId="49" fillId="21" borderId="0" xfId="4" applyFont="1" applyFill="1" applyBorder="1" applyAlignment="1" applyProtection="1">
      <alignment horizontal="center" vertical="center"/>
    </xf>
    <xf numFmtId="0" fontId="50" fillId="21" borderId="0" xfId="4" applyFont="1" applyFill="1" applyBorder="1" applyAlignment="1" applyProtection="1">
      <alignment horizontal="center" vertical="center"/>
      <protection locked="0"/>
    </xf>
  </cellXfs>
  <cellStyles count="25">
    <cellStyle name="20% - Accent1" xfId="8" builtinId="30" customBuiltin="1"/>
    <cellStyle name="20% - Accent2" xfId="11" builtinId="34" customBuiltin="1"/>
    <cellStyle name="40% - Accent1" xfId="20" builtinId="31"/>
    <cellStyle name="40% - Accent2" xfId="21" builtinId="35"/>
    <cellStyle name="40% - Accent3" xfId="22" builtinId="39"/>
    <cellStyle name="40% - Accent4" xfId="23" builtinId="43"/>
    <cellStyle name="60% - Accent1" xfId="9" builtinId="32" customBuiltin="1"/>
    <cellStyle name="60% - Accent2" xfId="12" builtinId="36" customBuiltin="1"/>
    <cellStyle name="60% - Accent3" xfId="14" builtinId="40" customBuiltin="1"/>
    <cellStyle name="60% - Accent5" xfId="24" builtinId="48"/>
    <cellStyle name="Accent1" xfId="7" builtinId="29" customBuiltin="1"/>
    <cellStyle name="Accent2" xfId="10" builtinId="33" customBuiltin="1"/>
    <cellStyle name="Accent3" xfId="13" builtinId="37" customBuiltin="1"/>
    <cellStyle name="Currency" xfId="6" builtinId="4"/>
    <cellStyle name="Date" xfId="16" xr:uid="{00000000-0005-0000-0000-00000E000000}"/>
    <cellStyle name="Explanatory Text" xfId="19" builtinId="53" customBuiltin="1"/>
    <cellStyle name="Heading 1" xfId="1" builtinId="16" customBuiltin="1"/>
    <cellStyle name="Heading 2" xfId="2" builtinId="17" customBuiltin="1"/>
    <cellStyle name="Heading 4" xfId="18" builtinId="19" customBuiltin="1"/>
    <cellStyle name="Input" xfId="3" builtinId="20"/>
    <cellStyle name="Month Heading" xfId="15" xr:uid="{00000000-0005-0000-0000-000014000000}"/>
    <cellStyle name="Normal" xfId="0" builtinId="0" customBuiltin="1"/>
    <cellStyle name="Subtitle" xfId="5" xr:uid="{00000000-0005-0000-0000-000016000000}"/>
    <cellStyle name="Table details" xfId="17" xr:uid="{00000000-0005-0000-0000-000017000000}"/>
    <cellStyle name="Title" xfId="4" builtinId="15" customBuiltin="1"/>
  </cellStyles>
  <dxfs count="208">
    <dxf>
      <numFmt numFmtId="32" formatCode="_(&quot;$&quot;* #,##0_);_(&quot;$&quot;* \(#,##0\);_(&quot;$&quot;* &quot;-&quot;_);_(@_)"/>
    </dxf>
    <dxf>
      <font>
        <i val="0"/>
        <strike val="0"/>
        <outline val="0"/>
        <shadow val="0"/>
        <u val="none"/>
        <vertAlign val="baseline"/>
        <sz val="11"/>
        <color theme="1"/>
        <name val="Century Gothic"/>
        <family val="2"/>
        <scheme val="none"/>
      </font>
      <fill>
        <patternFill patternType="solid">
          <fgColor indexed="64"/>
          <bgColor theme="0"/>
        </patternFill>
      </fill>
    </dxf>
    <dxf>
      <font>
        <i val="0"/>
        <strike val="0"/>
        <outline val="0"/>
        <shadow val="0"/>
        <u val="none"/>
        <vertAlign val="baseline"/>
        <sz val="11"/>
        <color theme="1"/>
        <name val="Century Gothic"/>
        <family val="2"/>
        <scheme val="none"/>
      </font>
      <fill>
        <patternFill patternType="solid">
          <fgColor indexed="64"/>
          <bgColor theme="0"/>
        </patternFill>
      </fill>
    </dxf>
    <dxf>
      <font>
        <i val="0"/>
        <strike val="0"/>
        <outline val="0"/>
        <shadow val="0"/>
        <u val="none"/>
        <vertAlign val="baseline"/>
        <sz val="11"/>
        <color theme="1"/>
        <name val="Century Gothic"/>
        <family val="2"/>
        <scheme val="none"/>
      </font>
      <fill>
        <patternFill patternType="solid">
          <fgColor indexed="64"/>
          <bgColor theme="0"/>
        </patternFill>
      </fill>
    </dxf>
    <dxf>
      <font>
        <i val="0"/>
        <strike val="0"/>
        <outline val="0"/>
        <shadow val="0"/>
        <u val="none"/>
        <vertAlign val="baseline"/>
        <sz val="11"/>
        <color theme="1"/>
        <name val="Century Gothic"/>
        <family val="2"/>
        <scheme val="none"/>
      </font>
      <fill>
        <patternFill patternType="solid">
          <fgColor indexed="64"/>
          <bgColor theme="0"/>
        </patternFill>
      </fill>
    </dxf>
    <dxf>
      <font>
        <i val="0"/>
        <strike val="0"/>
        <outline val="0"/>
        <shadow val="0"/>
        <u val="none"/>
        <vertAlign val="baseline"/>
        <sz val="11"/>
        <color theme="1"/>
        <name val="Century Gothic"/>
        <family val="2"/>
        <scheme val="none"/>
      </font>
      <fill>
        <patternFill patternType="solid">
          <fgColor indexed="64"/>
          <bgColor theme="0"/>
        </patternFill>
      </fill>
    </dxf>
    <dxf>
      <font>
        <i val="0"/>
        <strike val="0"/>
        <outline val="0"/>
        <shadow val="0"/>
        <u val="none"/>
        <vertAlign val="baseline"/>
        <sz val="11"/>
        <color theme="1"/>
        <name val="Century Gothic"/>
        <family val="2"/>
        <scheme val="none"/>
      </font>
      <fill>
        <patternFill patternType="solid">
          <fgColor indexed="64"/>
          <bgColor theme="0"/>
        </patternFill>
      </fill>
    </dxf>
    <dxf>
      <font>
        <i val="0"/>
        <strike val="0"/>
        <outline val="0"/>
        <shadow val="0"/>
        <u val="none"/>
        <vertAlign val="baseline"/>
        <sz val="11"/>
        <color theme="1"/>
        <name val="Century Gothic"/>
        <family val="2"/>
        <scheme val="none"/>
      </font>
      <fill>
        <patternFill patternType="solid">
          <fgColor indexed="64"/>
          <bgColor theme="0"/>
        </patternFill>
      </fill>
    </dxf>
    <dxf>
      <font>
        <i val="0"/>
        <strike val="0"/>
        <outline val="0"/>
        <shadow val="0"/>
        <u val="none"/>
        <vertAlign val="baseline"/>
        <sz val="11"/>
        <color theme="1"/>
        <name val="Century Gothic"/>
        <family val="2"/>
        <scheme val="none"/>
      </font>
      <fill>
        <patternFill patternType="solid">
          <fgColor indexed="64"/>
          <bgColor theme="0"/>
        </patternFill>
      </fill>
    </dxf>
    <dxf>
      <font>
        <i val="0"/>
        <strike val="0"/>
        <outline val="0"/>
        <shadow val="0"/>
        <u val="none"/>
        <vertAlign val="baseline"/>
        <sz val="11"/>
        <color theme="1"/>
        <name val="Century Gothic"/>
        <family val="2"/>
        <scheme val="none"/>
      </font>
      <fill>
        <patternFill patternType="solid">
          <fgColor indexed="64"/>
          <bgColor theme="0"/>
        </patternFill>
      </fill>
    </dxf>
    <dxf>
      <font>
        <i val="0"/>
        <strike val="0"/>
        <outline val="0"/>
        <shadow val="0"/>
        <u val="none"/>
        <vertAlign val="baseline"/>
        <sz val="11"/>
        <color theme="1"/>
        <name val="Century Gothic"/>
        <family val="2"/>
        <scheme val="none"/>
      </font>
      <fill>
        <patternFill patternType="solid">
          <fgColor indexed="64"/>
          <bgColor theme="0"/>
        </patternFill>
      </fill>
    </dxf>
    <dxf>
      <font>
        <i val="0"/>
        <strike val="0"/>
        <outline val="0"/>
        <shadow val="0"/>
        <u val="none"/>
        <vertAlign val="baseline"/>
        <sz val="11"/>
        <color theme="1"/>
        <name val="Century Gothic"/>
        <family val="2"/>
        <scheme val="none"/>
      </font>
      <fill>
        <patternFill patternType="solid">
          <fgColor indexed="64"/>
          <bgColor theme="0"/>
        </patternFill>
      </fill>
    </dxf>
    <dxf>
      <font>
        <i val="0"/>
        <strike val="0"/>
        <outline val="0"/>
        <shadow val="0"/>
        <u val="none"/>
        <vertAlign val="baseline"/>
        <sz val="11"/>
        <color theme="1"/>
        <name val="Century Gothic"/>
        <family val="2"/>
        <scheme val="none"/>
      </font>
      <fill>
        <patternFill patternType="solid">
          <fgColor indexed="64"/>
          <bgColor theme="0"/>
        </patternFill>
      </fill>
    </dxf>
    <dxf>
      <font>
        <i val="0"/>
        <strike val="0"/>
        <outline val="0"/>
        <shadow val="0"/>
        <u val="none"/>
        <vertAlign val="baseline"/>
        <name val="Century Gothic"/>
        <family val="2"/>
        <scheme val="none"/>
      </font>
      <fill>
        <patternFill patternType="solid">
          <fgColor indexed="64"/>
          <bgColor theme="0"/>
        </patternFill>
      </fill>
    </dxf>
    <dxf>
      <font>
        <i val="0"/>
        <strike val="0"/>
        <outline val="0"/>
        <shadow val="0"/>
        <u val="none"/>
        <vertAlign val="baseline"/>
        <sz val="11"/>
        <color theme="1"/>
        <name val="Century Gothic"/>
        <family val="2"/>
        <scheme val="none"/>
      </font>
      <fill>
        <patternFill patternType="solid">
          <fgColor indexed="64"/>
          <bgColor theme="0"/>
        </patternFill>
      </fill>
    </dxf>
    <dxf>
      <font>
        <b/>
        <i val="0"/>
        <strike val="0"/>
        <outline val="0"/>
        <shadow val="0"/>
        <u val="none"/>
        <vertAlign val="baseline"/>
        <sz val="12"/>
        <name val="Century Gothic"/>
        <family val="2"/>
        <scheme val="none"/>
      </font>
      <fill>
        <patternFill patternType="solid">
          <fgColor indexed="64"/>
          <bgColor rgb="FF9C9EFE"/>
        </patternFill>
      </fill>
    </dxf>
    <dxf>
      <alignment relativeIndent="1"/>
    </dxf>
    <dxf>
      <alignment relativeIndent="1"/>
    </dxf>
    <dxf>
      <alignment relativeIndent="1"/>
    </dxf>
    <dxf>
      <alignment horizontal="left"/>
    </dxf>
    <dxf>
      <alignment horizontal="left"/>
    </dxf>
    <dxf>
      <alignment horizontal="left"/>
    </dxf>
    <dxf>
      <alignment horizontal="general" indent="0"/>
    </dxf>
    <dxf>
      <alignment horizontal="general" indent="0"/>
    </dxf>
    <dxf>
      <alignment horizontal="general" indent="0"/>
    </dxf>
    <dxf>
      <alignment horizontal="center"/>
    </dxf>
    <dxf>
      <fill>
        <patternFill>
          <bgColor rgb="FFB1E1FF"/>
        </patternFill>
      </fill>
    </dxf>
    <dxf>
      <fill>
        <patternFill>
          <bgColor rgb="FFB1E1FF"/>
        </patternFill>
      </fill>
    </dxf>
    <dxf>
      <fill>
        <patternFill>
          <bgColor rgb="FFB1E1FF"/>
        </patternFill>
      </fill>
    </dxf>
    <dxf>
      <fill>
        <patternFill>
          <bgColor rgb="FFB1E1FF"/>
        </patternFill>
      </fill>
    </dxf>
    <dxf>
      <fill>
        <patternFill>
          <bgColor rgb="FFB1E1FF"/>
        </patternFill>
      </fill>
    </dxf>
    <dxf>
      <fill>
        <patternFill>
          <bgColor rgb="FFB1E1FF"/>
        </patternFill>
      </fill>
    </dxf>
    <dxf>
      <fill>
        <patternFill>
          <bgColor rgb="FFB1E1FF"/>
        </patternFill>
      </fill>
    </dxf>
    <dxf>
      <fill>
        <patternFill>
          <bgColor rgb="FFB1E1FF"/>
        </patternFill>
      </fill>
    </dxf>
    <dxf>
      <fill>
        <patternFill>
          <bgColor rgb="FFB1E1FF"/>
        </patternFill>
      </fill>
    </dxf>
    <dxf>
      <fill>
        <patternFill>
          <bgColor rgb="FFB1E1FF"/>
        </patternFill>
      </fill>
    </dxf>
    <dxf>
      <fill>
        <patternFill>
          <bgColor rgb="FFB1E1FF"/>
        </patternFill>
      </fill>
    </dxf>
    <dxf>
      <fill>
        <patternFill>
          <bgColor rgb="FFB1E1FF"/>
        </patternFill>
      </fill>
    </dxf>
    <dxf>
      <fill>
        <patternFill>
          <bgColor rgb="FFB1E1FF"/>
        </patternFill>
      </fill>
    </dxf>
    <dxf>
      <fill>
        <patternFill>
          <bgColor rgb="FFB1E1FF"/>
        </patternFill>
      </fill>
    </dxf>
    <dxf>
      <fill>
        <patternFill>
          <bgColor rgb="FFB1E1FF"/>
        </patternFill>
      </fill>
    </dxf>
    <dxf>
      <fill>
        <patternFill>
          <bgColor rgb="FFB1E1FF"/>
        </patternFill>
      </fill>
    </dxf>
    <dxf>
      <fill>
        <patternFill>
          <bgColor rgb="FFB1E1FF"/>
        </patternFill>
      </fill>
    </dxf>
    <dxf>
      <fill>
        <patternFill>
          <bgColor rgb="FFB1E1FF"/>
        </patternFill>
      </fill>
    </dxf>
    <dxf>
      <fill>
        <patternFill>
          <bgColor rgb="FFB1E1FF"/>
        </patternFill>
      </fill>
    </dxf>
    <dxf>
      <fill>
        <patternFill>
          <bgColor rgb="FFB1E1FF"/>
        </patternFill>
      </fill>
    </dxf>
    <dxf>
      <fill>
        <patternFill>
          <bgColor rgb="FF9C9EFE"/>
        </patternFill>
      </fill>
    </dxf>
    <dxf>
      <fill>
        <patternFill>
          <bgColor rgb="FF9C9EFE"/>
        </patternFill>
      </fill>
    </dxf>
    <dxf>
      <alignment vertical="center"/>
    </dxf>
    <dxf>
      <alignment vertical="center"/>
    </dxf>
    <dxf>
      <alignment vertical="bottom" indent="0"/>
    </dxf>
    <dxf>
      <alignment vertical="bottom" indent="0"/>
    </dxf>
    <dxf>
      <font>
        <name val="Century Gothic"/>
        <scheme val="none"/>
      </font>
    </dxf>
    <dxf>
      <font>
        <name val="Century Gothic"/>
        <scheme val="none"/>
      </font>
    </dxf>
    <dxf>
      <font>
        <name val="Century Gothic"/>
        <scheme val="none"/>
      </font>
    </dxf>
    <dxf>
      <font>
        <name val="Century Gothic"/>
        <scheme val="none"/>
      </font>
    </dxf>
    <dxf>
      <font>
        <name val="Century Gothic"/>
        <scheme val="none"/>
      </font>
    </dxf>
    <dxf>
      <font>
        <name val="Century Gothic"/>
        <scheme val="none"/>
      </font>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numFmt numFmtId="34" formatCode="_(&quot;$&quot;* #,##0.00_);_(&quot;$&quot;* \(#,##0.00\);_(&quot;$&quot;* &quot;-&quot;??_);_(@_)"/>
    </dxf>
    <dxf>
      <font>
        <b val="0"/>
        <i val="0"/>
        <strike val="0"/>
        <condense val="0"/>
        <extend val="0"/>
        <outline val="0"/>
        <shadow val="0"/>
        <u val="none"/>
        <vertAlign val="baseline"/>
        <sz val="11"/>
        <color theme="1" tint="0.34998626667073579"/>
        <name val="Franklin Gothic Book"/>
        <family val="2"/>
        <scheme val="minor"/>
      </font>
      <numFmt numFmtId="0" formatCode="General"/>
      <fill>
        <patternFill patternType="solid">
          <fgColor indexed="64"/>
          <bgColor rgb="FFF7F7F7"/>
        </patternFill>
      </fill>
      <alignment horizontal="general" vertical="center" textRotation="0" wrapText="0" indent="0" justifyLastLine="0" shrinkToFit="0" readingOrder="0"/>
      <border diagonalUp="0" diagonalDown="0" outline="0">
        <left/>
        <right/>
        <top/>
        <bottom/>
      </border>
      <protection locked="1" hidden="0"/>
    </dxf>
    <dxf>
      <border>
        <top style="medium">
          <color rgb="FFF7F7F7"/>
        </top>
      </border>
    </dxf>
    <dxf>
      <border>
        <left style="medium">
          <color rgb="FFF7F7F7"/>
        </left>
        <right style="medium">
          <color rgb="FFF7F7F7"/>
        </right>
        <top style="medium">
          <color rgb="FFF7F7F7"/>
        </top>
        <bottom style="medium">
          <color rgb="FFF7F7F7"/>
        </bottom>
      </border>
    </dxf>
    <dxf>
      <border>
        <left style="medium">
          <color rgb="FFF7F7F7"/>
        </left>
        <right style="medium">
          <color rgb="FFF7F7F7"/>
        </right>
        <top style="medium">
          <color rgb="FFF7F7F7"/>
        </top>
        <bottom style="medium">
          <color rgb="FFF7F7F7"/>
        </bottom>
      </border>
    </dxf>
    <dxf>
      <border>
        <left style="medium">
          <color rgb="FFF7F7F7"/>
        </left>
        <right style="medium">
          <color rgb="FFF7F7F7"/>
        </right>
        <top style="medium">
          <color rgb="FFF7F7F7"/>
        </top>
        <bottom style="medium">
          <color rgb="FFF7F7F7"/>
        </bottom>
      </border>
    </dxf>
    <dxf>
      <border>
        <left style="medium">
          <color rgb="FFF7F7F7"/>
        </left>
        <right style="medium">
          <color rgb="FFF7F7F7"/>
        </right>
        <top style="medium">
          <color rgb="FFF7F7F7"/>
        </top>
        <bottom style="medium">
          <color rgb="FFF7F7F7"/>
        </bottom>
      </border>
    </dxf>
    <dxf>
      <border>
        <left style="medium">
          <color rgb="FFF7F7F7"/>
        </left>
        <right style="medium">
          <color rgb="FFF7F7F7"/>
        </right>
        <top style="medium">
          <color rgb="FFF7F7F7"/>
        </top>
        <bottom style="medium">
          <color rgb="FFF7F7F7"/>
        </bottom>
      </border>
    </dxf>
    <dxf>
      <border>
        <left style="medium">
          <color rgb="FFF7F7F7"/>
        </left>
        <right style="medium">
          <color rgb="FFF7F7F7"/>
        </right>
        <top style="medium">
          <color rgb="FFF7F7F7"/>
        </top>
        <bottom style="medium">
          <color rgb="FFF7F7F7"/>
        </bottom>
      </border>
    </dxf>
    <dxf>
      <alignment horizontal="left" relativeIndent="1"/>
    </dxf>
    <dxf>
      <font>
        <color theme="1"/>
      </font>
    </dxf>
    <dxf>
      <font>
        <color theme="1"/>
      </font>
    </dxf>
    <dxf>
      <font>
        <color theme="2"/>
      </font>
    </dxf>
    <dxf>
      <font>
        <color theme="2"/>
      </font>
    </dxf>
    <dxf>
      <fill>
        <patternFill>
          <bgColor theme="3"/>
        </patternFill>
      </fill>
    </dxf>
    <dxf>
      <fill>
        <patternFill>
          <bgColor theme="3"/>
        </patternFill>
      </fill>
    </dxf>
    <dxf>
      <fill>
        <patternFill>
          <bgColor theme="4" tint="-0.249977111117893"/>
        </patternFill>
      </fill>
    </dxf>
    <dxf>
      <fill>
        <patternFill>
          <bgColor theme="4" tint="-0.249977111117893"/>
        </patternFill>
      </fill>
    </dxf>
    <dxf>
      <fill>
        <patternFill>
          <bgColor theme="4" tint="-0.249977111117893"/>
        </patternFill>
      </fill>
    </dxf>
    <dxf>
      <fill>
        <patternFill>
          <bgColor theme="4" tint="0.59999389629810485"/>
        </patternFill>
      </fill>
    </dxf>
    <dxf>
      <fill>
        <patternFill>
          <bgColor theme="4" tint="0.59999389629810485"/>
        </patternFill>
      </fill>
    </dxf>
    <dxf>
      <fill>
        <patternFill>
          <bgColor theme="3"/>
        </patternFill>
      </fill>
    </dxf>
    <dxf>
      <fill>
        <patternFill>
          <bgColor theme="3"/>
        </patternFill>
      </fill>
    </dxf>
    <dxf>
      <alignment relativeIndent="-1"/>
    </dxf>
    <dxf>
      <alignment relativeIndent="1"/>
    </dxf>
    <dxf>
      <alignment relativeIndent="-1"/>
    </dxf>
    <dxf>
      <alignment relativeIndent="1"/>
    </dxf>
    <dxf>
      <alignment horizontal="right"/>
    </dxf>
    <dxf>
      <alignment horizontal="left"/>
    </dxf>
    <dxf>
      <alignment horizontal="right"/>
    </dxf>
    <dxf>
      <font>
        <b/>
      </font>
    </dxf>
    <dxf>
      <font>
        <b/>
      </font>
    </dxf>
    <dxf>
      <font>
        <b/>
      </font>
    </dxf>
    <dxf>
      <border>
        <bottom style="medium">
          <color theme="4" tint="0.39997558519241921"/>
        </bottom>
      </border>
    </dxf>
    <dxf>
      <border>
        <bottom style="medium">
          <color theme="4" tint="0.39997558519241921"/>
        </bottom>
      </border>
    </dxf>
    <dxf>
      <border>
        <bottom style="medium">
          <color theme="4" tint="0.39997558519241921"/>
        </bottom>
      </border>
    </dxf>
    <dxf>
      <border>
        <bottom style="medium">
          <color theme="4"/>
        </bottom>
      </border>
    </dxf>
    <dxf>
      <border>
        <bottom style="medium">
          <color theme="4"/>
        </bottom>
      </border>
    </dxf>
    <dxf>
      <border>
        <bottom style="medium">
          <color theme="4"/>
        </bottom>
      </border>
    </dxf>
    <dxf>
      <alignment horizontal="left" indent="1"/>
    </dxf>
    <dxf>
      <alignment horizontal="left" indent="1"/>
    </dxf>
    <dxf>
      <alignment horizontal="left" indent="1"/>
    </dxf>
    <dxf>
      <font>
        <b val="0"/>
        <i val="0"/>
        <strike val="0"/>
        <condense val="0"/>
        <extend val="0"/>
        <outline val="0"/>
        <shadow val="0"/>
        <u val="none"/>
        <vertAlign val="baseline"/>
        <sz val="11"/>
        <color theme="1" tint="0.34998626667073579"/>
        <name val="Franklin Gothic Book"/>
        <family val="2"/>
        <scheme val="minor"/>
      </font>
      <numFmt numFmtId="0" formatCode="General"/>
      <fill>
        <patternFill patternType="solid">
          <fgColor indexed="64"/>
          <bgColor rgb="FFF7F7F7"/>
        </patternFill>
      </fill>
      <alignment horizontal="general" vertical="center" textRotation="0" wrapText="0" indent="0" justifyLastLine="0" shrinkToFit="0" readingOrder="0"/>
      <border diagonalUp="0" diagonalDown="0" outline="0">
        <left/>
        <right/>
        <top/>
        <bottom/>
      </border>
      <protection locked="1" hidden="0"/>
    </dxf>
    <dxf>
      <font>
        <b val="0"/>
        <i val="0"/>
        <strike val="0"/>
        <condense val="0"/>
        <extend val="0"/>
        <outline val="0"/>
        <shadow val="0"/>
        <u val="none"/>
        <vertAlign val="baseline"/>
        <sz val="11"/>
        <color theme="3"/>
        <name val="Franklin Gothic Book"/>
        <family val="2"/>
        <scheme val="minor"/>
      </font>
      <numFmt numFmtId="0" formatCode="General"/>
      <fill>
        <patternFill patternType="solid">
          <fgColor indexed="64"/>
          <bgColor theme="4" tint="0.39994506668294322"/>
        </patternFill>
      </fill>
      <alignment horizontal="right" vertical="center" textRotation="0" wrapText="0" indent="1" justifyLastLine="0" shrinkToFit="0" readingOrder="0"/>
      <border diagonalUp="0" diagonalDown="0" outline="0">
        <left/>
        <right/>
        <top/>
        <bottom/>
      </border>
      <protection locked="0" hidden="0"/>
    </dxf>
    <dxf>
      <font>
        <b val="0"/>
        <i val="0"/>
        <strike val="0"/>
        <condense val="0"/>
        <extend val="0"/>
        <outline val="0"/>
        <shadow val="0"/>
        <u val="none"/>
        <vertAlign val="baseline"/>
        <sz val="11"/>
        <color theme="3"/>
        <name val="Franklin Gothic Book"/>
        <family val="2"/>
        <scheme val="minor"/>
      </font>
      <numFmt numFmtId="0" formatCode="General"/>
      <fill>
        <patternFill patternType="solid">
          <fgColor indexed="64"/>
          <bgColor theme="4" tint="0.39994506668294322"/>
        </patternFill>
      </fill>
      <alignment horizontal="right" vertical="center" textRotation="0" wrapText="0" indent="1" justifyLastLine="0" shrinkToFit="0" readingOrder="0"/>
      <border diagonalUp="0" diagonalDown="0" outline="0">
        <left/>
        <right/>
        <top/>
        <bottom/>
      </border>
      <protection locked="0" hidden="0"/>
    </dxf>
    <dxf>
      <font>
        <b val="0"/>
        <i val="0"/>
        <strike val="0"/>
        <condense val="0"/>
        <extend val="0"/>
        <outline val="0"/>
        <shadow val="0"/>
        <u val="none"/>
        <vertAlign val="baseline"/>
        <sz val="11"/>
        <color theme="3"/>
        <name val="Franklin Gothic Book"/>
        <family val="2"/>
        <scheme val="minor"/>
      </font>
      <numFmt numFmtId="0" formatCode="General"/>
      <fill>
        <patternFill patternType="solid">
          <fgColor indexed="64"/>
          <bgColor theme="4" tint="0.39994506668294322"/>
        </patternFill>
      </fill>
      <alignment horizontal="right" vertical="center" textRotation="0" wrapText="0" indent="1" justifyLastLine="0" shrinkToFit="0" readingOrder="0"/>
      <border diagonalUp="0" diagonalDown="0" outline="0">
        <left/>
        <right/>
        <top/>
        <bottom/>
      </border>
      <protection locked="0" hidden="0"/>
    </dxf>
    <dxf>
      <border>
        <bottom/>
      </border>
    </dxf>
    <dxf>
      <border>
        <bottom/>
      </border>
    </dxf>
    <dxf>
      <border>
        <bottom/>
      </border>
    </dxf>
    <dxf>
      <alignment horizontal="left" indent="1"/>
    </dxf>
    <dxf>
      <alignment horizontal="left" indent="1"/>
    </dxf>
    <dxf>
      <alignment horizontal="left" indent="1"/>
    </dxf>
    <dxf>
      <alignment vertical="top"/>
    </dxf>
    <dxf>
      <alignment vertical="top"/>
    </dxf>
    <dxf>
      <alignment vertical="top"/>
    </dxf>
    <dxf>
      <font>
        <b val="0"/>
        <i val="0"/>
        <strike val="0"/>
        <condense val="0"/>
        <extend val="0"/>
        <outline val="0"/>
        <shadow val="0"/>
        <u val="none"/>
        <vertAlign val="baseline"/>
        <sz val="11"/>
        <color theme="3"/>
        <name val="Franklin Gothic Book"/>
        <family val="2"/>
        <scheme val="minor"/>
      </font>
      <numFmt numFmtId="0" formatCode="General"/>
      <fill>
        <patternFill patternType="solid">
          <fgColor indexed="64"/>
          <bgColor theme="4" tint="0.39994506668294322"/>
        </patternFill>
      </fill>
      <alignment horizontal="right" vertical="center" textRotation="0" wrapText="0" indent="1" justifyLastLine="0" shrinkToFit="0" readingOrder="0"/>
      <border diagonalUp="0" diagonalDown="0" outline="0">
        <left/>
        <right/>
        <top/>
        <bottom/>
      </border>
      <protection locked="0" hidden="0"/>
    </dxf>
    <dxf>
      <font>
        <b val="0"/>
        <i val="0"/>
        <strike val="0"/>
        <condense val="0"/>
        <extend val="0"/>
        <outline val="0"/>
        <shadow val="0"/>
        <u val="none"/>
        <vertAlign val="baseline"/>
        <sz val="11"/>
        <color theme="3"/>
        <name val="Franklin Gothic Book"/>
        <family val="2"/>
        <scheme val="minor"/>
      </font>
      <numFmt numFmtId="0" formatCode="General"/>
      <fill>
        <patternFill patternType="solid">
          <fgColor indexed="64"/>
          <bgColor theme="4" tint="0.39994506668294322"/>
        </patternFill>
      </fill>
      <alignment horizontal="right" vertical="center" textRotation="0" wrapText="0" indent="1" justifyLastLine="0" shrinkToFit="0" readingOrder="0"/>
      <border diagonalUp="0" diagonalDown="0" outline="0">
        <left/>
        <right/>
        <top/>
        <bottom/>
      </border>
      <protection locked="0" hidden="0"/>
    </dxf>
    <dxf>
      <font>
        <b val="0"/>
        <i val="0"/>
        <strike val="0"/>
        <condense val="0"/>
        <extend val="0"/>
        <outline val="0"/>
        <shadow val="0"/>
        <u val="none"/>
        <vertAlign val="baseline"/>
        <sz val="11"/>
        <color theme="3"/>
        <name val="Franklin Gothic Book"/>
        <family val="2"/>
        <scheme val="minor"/>
      </font>
      <numFmt numFmtId="0" formatCode="General"/>
      <fill>
        <patternFill patternType="solid">
          <fgColor indexed="64"/>
          <bgColor theme="4" tint="0.39994506668294322"/>
        </patternFill>
      </fill>
      <alignment horizontal="right" vertical="center" textRotation="0" wrapText="0" indent="1" justifyLastLine="0" shrinkToFit="0" readingOrder="0"/>
      <border diagonalUp="0" diagonalDown="0" outline="0">
        <left/>
        <right/>
        <top/>
        <bottom/>
      </border>
      <protection locked="0" hidden="0"/>
    </dxf>
    <dxf>
      <font>
        <b/>
      </font>
    </dxf>
    <dxf>
      <font>
        <b/>
      </font>
    </dxf>
    <dxf>
      <font>
        <b/>
      </font>
    </dxf>
    <dxf>
      <alignment horizontal="left" indent="1"/>
    </dxf>
    <dxf>
      <alignment horizontal="left" indent="1"/>
    </dxf>
    <dxf>
      <alignment horizontal="left" indent="1"/>
    </dxf>
    <dxf>
      <font>
        <b val="0"/>
        <i val="0"/>
        <strike val="0"/>
        <condense val="0"/>
        <extend val="0"/>
        <outline val="0"/>
        <shadow val="0"/>
        <u val="none"/>
        <vertAlign val="baseline"/>
        <sz val="11"/>
        <color theme="3"/>
        <name val="Franklin Gothic Book"/>
        <family val="2"/>
        <scheme val="minor"/>
      </font>
      <numFmt numFmtId="0" formatCode="General"/>
      <fill>
        <patternFill patternType="solid">
          <fgColor indexed="64"/>
          <bgColor theme="4" tint="0.39994506668294322"/>
        </patternFill>
      </fill>
      <alignment horizontal="right" vertical="center" textRotation="0" wrapText="0" indent="1" justifyLastLine="0" shrinkToFit="0" readingOrder="0"/>
      <border diagonalUp="0" diagonalDown="0" outline="0">
        <left/>
        <right/>
        <top/>
        <bottom/>
      </border>
      <protection locked="0" hidden="0"/>
    </dxf>
    <dxf>
      <font>
        <b val="0"/>
        <i val="0"/>
        <strike val="0"/>
        <condense val="0"/>
        <extend val="0"/>
        <outline val="0"/>
        <shadow val="0"/>
        <u val="none"/>
        <vertAlign val="baseline"/>
        <sz val="11"/>
        <color theme="3"/>
        <name val="Franklin Gothic Book"/>
        <family val="2"/>
        <scheme val="minor"/>
      </font>
      <numFmt numFmtId="0" formatCode="General"/>
      <fill>
        <patternFill patternType="solid">
          <fgColor indexed="64"/>
          <bgColor theme="4" tint="0.39994506668294322"/>
        </patternFill>
      </fill>
      <alignment horizontal="right" vertical="center" textRotation="0" wrapText="0" indent="1" justifyLastLine="0" shrinkToFit="0" readingOrder="0"/>
      <border diagonalUp="0" diagonalDown="0" outline="0">
        <left/>
        <right/>
        <top/>
        <bottom/>
      </border>
      <protection locked="0" hidden="0"/>
    </dxf>
    <dxf>
      <font>
        <b val="0"/>
        <i val="0"/>
        <strike val="0"/>
        <condense val="0"/>
        <extend val="0"/>
        <outline val="0"/>
        <shadow val="0"/>
        <u val="none"/>
        <vertAlign val="baseline"/>
        <sz val="11"/>
        <color theme="3"/>
        <name val="Franklin Gothic Book"/>
        <family val="2"/>
        <scheme val="minor"/>
      </font>
      <numFmt numFmtId="0" formatCode="General"/>
      <fill>
        <patternFill patternType="solid">
          <fgColor indexed="64"/>
          <bgColor theme="4" tint="0.39994506668294322"/>
        </patternFill>
      </fill>
      <alignment horizontal="right" vertical="center" textRotation="0" wrapText="0" indent="1" justifyLastLine="0" shrinkToFit="0" readingOrder="0"/>
      <border diagonalUp="0" diagonalDown="0" outline="0">
        <left/>
        <right/>
        <top/>
        <bottom/>
      </border>
      <protection locked="0" hidden="0"/>
    </dxf>
    <dxf>
      <fill>
        <patternFill>
          <bgColor theme="4" tint="0.59999389629810485"/>
        </patternFill>
      </fill>
    </dxf>
    <dxf>
      <fill>
        <patternFill>
          <bgColor theme="4" tint="0.59999389629810485"/>
        </patternFill>
      </fill>
    </dxf>
    <dxf>
      <fill>
        <patternFill>
          <bgColor theme="4" tint="0.59999389629810485"/>
        </patternFill>
      </fill>
    </dxf>
    <dxf>
      <alignment horizontal="left" indent="1"/>
    </dxf>
    <dxf>
      <alignment horizontal="left" indent="1"/>
    </dxf>
    <dxf>
      <alignment horizontal="left" indent="1"/>
    </dxf>
    <dxf>
      <font>
        <b val="0"/>
        <i val="0"/>
        <strike val="0"/>
        <condense val="0"/>
        <extend val="0"/>
        <outline val="0"/>
        <shadow val="0"/>
        <u val="none"/>
        <vertAlign val="baseline"/>
        <sz val="11"/>
        <color theme="3"/>
        <name val="Franklin Gothic Book"/>
        <family val="2"/>
        <scheme val="minor"/>
      </font>
      <numFmt numFmtId="0" formatCode="General"/>
      <fill>
        <patternFill patternType="solid">
          <fgColor indexed="64"/>
          <bgColor theme="4" tint="0.39994506668294322"/>
        </patternFill>
      </fill>
      <alignment horizontal="right" vertical="center" textRotation="0" wrapText="0" indent="1" justifyLastLine="0" shrinkToFit="0" readingOrder="0"/>
      <border diagonalUp="0" diagonalDown="0" outline="0">
        <left/>
        <right/>
        <top style="thick">
          <color theme="0"/>
        </top>
        <bottom style="thick">
          <color theme="0"/>
        </bottom>
      </border>
      <protection locked="0" hidden="0"/>
    </dxf>
    <dxf>
      <font>
        <b val="0"/>
        <i val="0"/>
        <strike val="0"/>
        <condense val="0"/>
        <extend val="0"/>
        <outline val="0"/>
        <shadow val="0"/>
        <u val="none"/>
        <vertAlign val="baseline"/>
        <sz val="11"/>
        <color theme="3"/>
        <name val="Franklin Gothic Book"/>
        <family val="2"/>
        <scheme val="minor"/>
      </font>
      <numFmt numFmtId="0" formatCode="General"/>
      <fill>
        <patternFill patternType="solid">
          <fgColor indexed="64"/>
          <bgColor theme="4" tint="0.39994506668294322"/>
        </patternFill>
      </fill>
      <alignment horizontal="right" vertical="center" textRotation="0" wrapText="0" indent="1" justifyLastLine="0" shrinkToFit="0" readingOrder="0"/>
      <border diagonalUp="0" diagonalDown="0" outline="0">
        <left/>
        <right/>
        <top style="thick">
          <color theme="0"/>
        </top>
        <bottom style="thick">
          <color theme="0"/>
        </bottom>
      </border>
      <protection locked="0" hidden="0"/>
    </dxf>
    <dxf>
      <font>
        <b val="0"/>
        <i val="0"/>
        <strike val="0"/>
        <condense val="0"/>
        <extend val="0"/>
        <outline val="0"/>
        <shadow val="0"/>
        <u val="none"/>
        <vertAlign val="baseline"/>
        <sz val="11"/>
        <color theme="3"/>
        <name val="Franklin Gothic Book"/>
        <family val="2"/>
        <scheme val="minor"/>
      </font>
      <numFmt numFmtId="0" formatCode="General"/>
      <fill>
        <patternFill patternType="solid">
          <fgColor indexed="64"/>
          <bgColor theme="4" tint="0.39994506668294322"/>
        </patternFill>
      </fill>
      <alignment horizontal="right" vertical="center" textRotation="0" wrapText="0" indent="1" justifyLastLine="0" shrinkToFit="0" readingOrder="0"/>
      <border diagonalUp="0" diagonalDown="0" outline="0">
        <left/>
        <right/>
        <top style="thick">
          <color theme="0"/>
        </top>
        <bottom style="thick">
          <color theme="0"/>
        </bottom>
      </border>
      <protection locked="0" hidden="0"/>
    </dxf>
    <dxf>
      <font>
        <b val="0"/>
        <i val="0"/>
        <strike val="0"/>
        <condense val="0"/>
        <extend val="0"/>
        <outline val="0"/>
        <shadow val="0"/>
        <u val="none"/>
        <vertAlign val="baseline"/>
        <sz val="11"/>
        <color theme="3"/>
        <name val="Franklin Gothic Book"/>
        <family val="2"/>
        <scheme val="minor"/>
      </font>
      <fill>
        <patternFill patternType="solid">
          <fgColor indexed="65"/>
          <bgColor theme="6" tint="0.39997558519241921"/>
        </patternFill>
      </fill>
      <alignment horizontal="left" vertical="center" textRotation="0" wrapText="1" indent="1" justifyLastLine="0" shrinkToFit="0" readingOrder="0"/>
    </dxf>
    <dxf>
      <font>
        <b val="0"/>
        <i val="0"/>
        <strike val="0"/>
        <condense val="0"/>
        <extend val="0"/>
        <outline val="0"/>
        <shadow val="0"/>
        <u val="none"/>
        <vertAlign val="baseline"/>
        <sz val="11"/>
        <color theme="3"/>
        <name val="Franklin Gothic Book"/>
        <family val="2"/>
        <scheme val="minor"/>
      </font>
      <fill>
        <patternFill patternType="solid">
          <fgColor indexed="65"/>
          <bgColor theme="6" tint="0.39997558519241921"/>
        </patternFill>
      </fill>
      <alignment horizontal="left" vertical="center" textRotation="0" wrapText="1" indent="1" justifyLastLine="0" shrinkToFit="0" readingOrder="0"/>
    </dxf>
    <dxf>
      <font>
        <b val="0"/>
        <i val="0"/>
        <strike val="0"/>
        <condense val="0"/>
        <extend val="0"/>
        <outline val="0"/>
        <shadow val="0"/>
        <u val="none"/>
        <vertAlign val="baseline"/>
        <sz val="11"/>
        <color theme="3"/>
        <name val="Franklin Gothic Book"/>
        <family val="2"/>
        <scheme val="minor"/>
      </font>
      <fill>
        <patternFill patternType="solid">
          <fgColor indexed="65"/>
          <bgColor theme="6" tint="0.39997558519241921"/>
        </patternFill>
      </fill>
      <alignment horizontal="left" vertical="center" textRotation="0" wrapText="1" indent="1" justifyLastLine="0" shrinkToFit="0" readingOrder="0"/>
    </dxf>
    <dxf>
      <numFmt numFmtId="34" formatCode="_(&quot;$&quot;* #,##0.00_);_(&quot;$&quot;* \(#,##0.00\);_(&quot;$&quot;* &quot;-&quot;??_);_(@_)"/>
    </dxf>
    <dxf>
      <font>
        <strike val="0"/>
        <outline val="0"/>
        <shadow val="0"/>
        <u val="none"/>
        <vertAlign val="baseline"/>
        <sz val="11"/>
        <color theme="1"/>
        <name val="Century Gothic"/>
        <family val="2"/>
        <scheme val="none"/>
      </font>
      <fill>
        <patternFill>
          <fgColor indexed="64"/>
          <bgColor theme="0"/>
        </patternFill>
      </fill>
      <alignment horizontal="center" vertical="center" textRotation="0" indent="0" justifyLastLine="0" shrinkToFit="0" readingOrder="0"/>
    </dxf>
    <dxf>
      <font>
        <strike val="0"/>
        <outline val="0"/>
        <shadow val="0"/>
        <u val="none"/>
        <vertAlign val="baseline"/>
        <sz val="11"/>
        <color theme="1"/>
        <name val="Century Gothic"/>
        <family val="2"/>
        <scheme val="none"/>
      </font>
      <fill>
        <patternFill>
          <fgColor indexed="64"/>
          <bgColor theme="0"/>
        </patternFill>
      </fill>
      <alignment horizontal="center" vertical="center" textRotation="0" indent="0" justifyLastLine="0" shrinkToFit="0" readingOrder="0"/>
    </dxf>
    <dxf>
      <font>
        <strike val="0"/>
        <outline val="0"/>
        <shadow val="0"/>
        <u val="none"/>
        <vertAlign val="baseline"/>
        <sz val="11"/>
        <color theme="1"/>
        <name val="Century Gothic"/>
        <family val="2"/>
        <scheme val="none"/>
      </font>
      <fill>
        <patternFill>
          <fgColor indexed="64"/>
          <bgColor theme="0"/>
        </patternFill>
      </fill>
      <alignment horizontal="center" vertical="center" textRotation="0" indent="0" justifyLastLine="0" shrinkToFit="0" readingOrder="0"/>
    </dxf>
    <dxf>
      <font>
        <strike val="0"/>
        <outline val="0"/>
        <shadow val="0"/>
        <u val="none"/>
        <vertAlign val="baseline"/>
        <name val="Century Gothic"/>
        <family val="2"/>
        <scheme val="none"/>
      </font>
      <fill>
        <patternFill>
          <fgColor indexed="64"/>
          <bgColor theme="0"/>
        </patternFill>
      </fill>
    </dxf>
    <dxf>
      <font>
        <strike val="0"/>
        <outline val="0"/>
        <shadow val="0"/>
        <u val="none"/>
        <vertAlign val="baseline"/>
        <sz val="11"/>
        <color theme="1"/>
        <name val="Century Gothic"/>
        <family val="2"/>
        <scheme val="none"/>
      </font>
      <fill>
        <patternFill>
          <fgColor indexed="64"/>
          <bgColor theme="0"/>
        </patternFill>
      </fill>
      <alignment horizontal="center" vertical="center" textRotation="0" indent="0" justifyLastLine="0" shrinkToFit="0" readingOrder="0"/>
    </dxf>
    <dxf>
      <border>
        <bottom style="thin">
          <color rgb="FF9C9EFE"/>
        </bottom>
      </border>
    </dxf>
    <dxf>
      <font>
        <b/>
        <strike val="0"/>
        <outline val="0"/>
        <shadow val="0"/>
        <u val="none"/>
        <vertAlign val="baseline"/>
        <sz val="11"/>
        <color theme="1"/>
        <name val="Century Gothic"/>
        <family val="2"/>
        <scheme val="none"/>
      </font>
      <fill>
        <patternFill patternType="solid">
          <fgColor indexed="64"/>
          <bgColor rgb="FF9C9EFE"/>
        </patternFill>
      </fill>
      <border diagonalUp="0" diagonalDown="0">
        <left/>
        <right/>
        <top/>
        <bottom/>
        <vertical/>
      </border>
    </dxf>
    <dxf>
      <font>
        <strike val="0"/>
        <outline val="0"/>
        <shadow val="0"/>
        <u val="none"/>
        <vertAlign val="baseline"/>
        <sz val="11"/>
        <color theme="1"/>
        <name val="Century Gothic"/>
        <family val="2"/>
        <scheme val="none"/>
      </font>
      <fill>
        <patternFill>
          <fgColor indexed="64"/>
          <bgColor theme="0"/>
        </patternFill>
      </fill>
      <alignment horizontal="center" vertical="center" textRotation="0" wrapText="0" indent="0" justifyLastLine="0" shrinkToFit="0" readingOrder="0"/>
    </dxf>
    <dxf>
      <font>
        <strike val="0"/>
        <outline val="0"/>
        <shadow val="0"/>
        <u val="none"/>
        <vertAlign val="baseline"/>
        <sz val="11"/>
        <color theme="1"/>
        <name val="Century Gothic"/>
        <family val="2"/>
        <scheme val="none"/>
      </font>
      <fill>
        <patternFill>
          <fgColor indexed="64"/>
          <bgColor theme="0"/>
        </patternFill>
      </fill>
      <alignment horizontal="center" vertical="center" textRotation="0" indent="0" justifyLastLine="0" shrinkToFit="0" readingOrder="0"/>
    </dxf>
    <dxf>
      <font>
        <strike val="0"/>
        <outline val="0"/>
        <shadow val="0"/>
        <u val="none"/>
        <vertAlign val="baseline"/>
        <sz val="11"/>
        <color theme="1"/>
        <name val="Century Gothic"/>
        <family val="2"/>
        <scheme val="none"/>
      </font>
      <fill>
        <patternFill>
          <fgColor indexed="64"/>
          <bgColor theme="0"/>
        </patternFill>
      </fill>
      <alignment horizontal="center" vertical="center" textRotation="0" indent="0" justifyLastLine="0" shrinkToFit="0" readingOrder="0"/>
    </dxf>
    <dxf>
      <font>
        <strike val="0"/>
        <outline val="0"/>
        <shadow val="0"/>
        <u val="none"/>
        <vertAlign val="baseline"/>
        <sz val="11"/>
        <color theme="1"/>
        <name val="Century Gothic"/>
        <family val="2"/>
        <scheme val="none"/>
      </font>
      <fill>
        <patternFill>
          <fgColor indexed="64"/>
          <bgColor theme="0"/>
        </patternFill>
      </fill>
      <alignment horizontal="center" vertical="center" textRotation="0" indent="0" justifyLastLine="0" shrinkToFit="0" readingOrder="0"/>
    </dxf>
    <dxf>
      <font>
        <strike val="0"/>
        <outline val="0"/>
        <shadow val="0"/>
        <u val="none"/>
        <vertAlign val="baseline"/>
        <sz val="11"/>
        <color theme="1"/>
        <name val="Century Gothic"/>
        <family val="2"/>
        <scheme val="none"/>
      </font>
      <fill>
        <patternFill>
          <fgColor indexed="64"/>
          <bgColor theme="0"/>
        </patternFill>
      </fill>
      <alignment horizontal="center" vertical="center" textRotation="0" indent="0" justifyLastLine="0" shrinkToFit="0" readingOrder="0"/>
    </dxf>
    <dxf>
      <border>
        <bottom style="thin">
          <color rgb="FF9C9EFE"/>
        </bottom>
      </border>
    </dxf>
    <dxf>
      <font>
        <b/>
        <strike val="0"/>
        <outline val="0"/>
        <shadow val="0"/>
        <u val="none"/>
        <vertAlign val="baseline"/>
        <sz val="11"/>
        <color theme="1"/>
        <name val="Century Gothic"/>
        <family val="2"/>
        <scheme val="none"/>
      </font>
      <fill>
        <patternFill patternType="solid">
          <fgColor indexed="64"/>
          <bgColor rgb="FF9C9EFE"/>
        </patternFill>
      </fill>
    </dxf>
    <dxf>
      <font>
        <strike val="0"/>
        <outline val="0"/>
        <shadow val="0"/>
        <u val="none"/>
        <vertAlign val="baseline"/>
        <sz val="12"/>
        <name val="Century Gothic "/>
        <scheme val="none"/>
      </font>
      <fill>
        <patternFill patternType="solid">
          <fgColor indexed="64"/>
          <bgColor theme="0"/>
        </patternFill>
      </fill>
      <border diagonalUp="0" diagonalDown="0" outline="0">
        <left style="medium">
          <color rgb="FFF5F5F5"/>
        </left>
        <right/>
        <top style="medium">
          <color rgb="FFF5F5F5"/>
        </top>
        <bottom style="medium">
          <color rgb="FFF5F5F5"/>
        </bottom>
      </border>
    </dxf>
    <dxf>
      <font>
        <strike val="0"/>
        <outline val="0"/>
        <shadow val="0"/>
        <u val="none"/>
        <vertAlign val="baseline"/>
        <sz val="12"/>
        <name val="Century Gothic "/>
        <scheme val="none"/>
      </font>
      <fill>
        <patternFill patternType="solid">
          <fgColor indexed="64"/>
          <bgColor theme="0"/>
        </patternFill>
      </fill>
      <alignment horizontal="center" textRotation="0" wrapText="0" indent="0" justifyLastLine="0" shrinkToFit="0" readingOrder="0"/>
      <border diagonalUp="0" diagonalDown="0" outline="0">
        <left style="medium">
          <color rgb="FFF5F5F5"/>
        </left>
        <right style="medium">
          <color rgb="FFF5F5F5"/>
        </right>
        <top style="medium">
          <color rgb="FFF5F5F5"/>
        </top>
        <bottom style="medium">
          <color rgb="FFF5F5F5"/>
        </bottom>
      </border>
    </dxf>
    <dxf>
      <font>
        <strike val="0"/>
        <outline val="0"/>
        <shadow val="0"/>
        <u val="none"/>
        <vertAlign val="baseline"/>
        <sz val="12"/>
        <name val="Century Gothic "/>
        <scheme val="none"/>
      </font>
      <fill>
        <patternFill patternType="solid">
          <fgColor indexed="64"/>
          <bgColor theme="0"/>
        </patternFill>
      </fill>
      <alignment horizontal="center" textRotation="0" wrapText="0" indent="0" justifyLastLine="0" shrinkToFit="0" readingOrder="0"/>
      <border diagonalUp="0" diagonalDown="0" outline="0">
        <left style="medium">
          <color rgb="FFF5F5F5"/>
        </left>
        <right style="medium">
          <color rgb="FFF5F5F5"/>
        </right>
        <top style="medium">
          <color rgb="FFF5F5F5"/>
        </top>
        <bottom style="medium">
          <color rgb="FFF5F5F5"/>
        </bottom>
      </border>
    </dxf>
    <dxf>
      <font>
        <strike val="0"/>
        <outline val="0"/>
        <shadow val="0"/>
        <u val="none"/>
        <vertAlign val="baseline"/>
        <sz val="12"/>
        <name val="Century Gothic "/>
        <scheme val="none"/>
      </font>
      <fill>
        <patternFill patternType="solid">
          <fgColor indexed="64"/>
          <bgColor theme="0"/>
        </patternFill>
      </fill>
      <alignment horizontal="center" textRotation="0" wrapText="0" indent="0" justifyLastLine="0" shrinkToFit="0" readingOrder="0"/>
      <border diagonalUp="0" diagonalDown="0" outline="0">
        <left style="medium">
          <color rgb="FFF5F5F5"/>
        </left>
        <right style="medium">
          <color rgb="FFF5F5F5"/>
        </right>
        <top style="medium">
          <color rgb="FFF5F5F5"/>
        </top>
        <bottom style="medium">
          <color rgb="FFF5F5F5"/>
        </bottom>
      </border>
    </dxf>
    <dxf>
      <font>
        <strike val="0"/>
        <outline val="0"/>
        <shadow val="0"/>
        <u val="none"/>
        <vertAlign val="baseline"/>
        <sz val="12"/>
        <name val="Century Gothic "/>
        <scheme val="none"/>
      </font>
      <fill>
        <patternFill patternType="solid">
          <fgColor indexed="64"/>
          <bgColor theme="0"/>
        </patternFill>
      </fill>
      <alignment horizontal="center" textRotation="0" wrapText="0" indent="0" justifyLastLine="0" shrinkToFit="0" readingOrder="0"/>
      <border diagonalUp="0" diagonalDown="0" outline="0">
        <left style="medium">
          <color rgb="FFF5F5F5"/>
        </left>
        <right style="medium">
          <color rgb="FFF5F5F5"/>
        </right>
        <top style="medium">
          <color rgb="FFF5F5F5"/>
        </top>
        <bottom style="medium">
          <color rgb="FFF5F5F5"/>
        </bottom>
      </border>
    </dxf>
    <dxf>
      <font>
        <strike val="0"/>
        <outline val="0"/>
        <shadow val="0"/>
        <u val="none"/>
        <vertAlign val="baseline"/>
        <sz val="12"/>
        <name val="Century Gothic "/>
        <scheme val="none"/>
      </font>
      <fill>
        <patternFill patternType="solid">
          <fgColor indexed="64"/>
          <bgColor theme="0"/>
        </patternFill>
      </fill>
      <alignment horizontal="center" textRotation="0" wrapText="0" indent="0" justifyLastLine="0" shrinkToFit="0" readingOrder="0"/>
      <border diagonalUp="0" diagonalDown="0" outline="0">
        <left style="medium">
          <color rgb="FFF5F5F5"/>
        </left>
        <right style="medium">
          <color rgb="FFF5F5F5"/>
        </right>
        <top style="medium">
          <color rgb="FFF5F5F5"/>
        </top>
        <bottom style="medium">
          <color rgb="FFF5F5F5"/>
        </bottom>
      </border>
    </dxf>
    <dxf>
      <font>
        <strike val="0"/>
        <outline val="0"/>
        <shadow val="0"/>
        <u val="none"/>
        <vertAlign val="baseline"/>
        <sz val="12"/>
        <name val="Century Gothic "/>
        <scheme val="none"/>
      </font>
      <fill>
        <patternFill patternType="solid">
          <fgColor indexed="64"/>
          <bgColor theme="0"/>
        </patternFill>
      </fill>
      <alignment horizontal="center" textRotation="0" wrapText="0" indent="0" justifyLastLine="0" shrinkToFit="0" readingOrder="0"/>
      <border diagonalUp="0" diagonalDown="0" outline="0">
        <left style="medium">
          <color rgb="FFF5F5F5"/>
        </left>
        <right style="medium">
          <color rgb="FFF5F5F5"/>
        </right>
        <top style="medium">
          <color rgb="FFF5F5F5"/>
        </top>
        <bottom style="medium">
          <color rgb="FFF5F5F5"/>
        </bottom>
      </border>
    </dxf>
    <dxf>
      <font>
        <strike val="0"/>
        <outline val="0"/>
        <shadow val="0"/>
        <u val="none"/>
        <vertAlign val="baseline"/>
        <sz val="12"/>
        <name val="Century Gothic "/>
        <scheme val="none"/>
      </font>
      <fill>
        <patternFill patternType="solid">
          <fgColor indexed="64"/>
          <bgColor theme="0"/>
        </patternFill>
      </fill>
      <alignment horizontal="center" textRotation="0" wrapText="0" indent="0" justifyLastLine="0" shrinkToFit="0" readingOrder="0"/>
      <border diagonalUp="0" diagonalDown="0" outline="0">
        <left style="medium">
          <color rgb="FFF5F5F5"/>
        </left>
        <right style="medium">
          <color rgb="FFF5F5F5"/>
        </right>
        <top style="medium">
          <color rgb="FFF5F5F5"/>
        </top>
        <bottom style="medium">
          <color rgb="FFF5F5F5"/>
        </bottom>
      </border>
    </dxf>
    <dxf>
      <font>
        <strike val="0"/>
        <outline val="0"/>
        <shadow val="0"/>
        <u val="none"/>
        <vertAlign val="baseline"/>
        <sz val="12"/>
        <name val="Century Gothic "/>
        <scheme val="none"/>
      </font>
      <fill>
        <patternFill patternType="solid">
          <fgColor indexed="64"/>
          <bgColor theme="0"/>
        </patternFill>
      </fill>
      <alignment horizontal="center" textRotation="0" wrapText="0" indent="0" justifyLastLine="0" shrinkToFit="0" readingOrder="0"/>
      <border diagonalUp="0" diagonalDown="0" outline="0">
        <left style="medium">
          <color rgb="FFF5F5F5"/>
        </left>
        <right style="medium">
          <color rgb="FFF5F5F5"/>
        </right>
        <top style="medium">
          <color rgb="FFF5F5F5"/>
        </top>
        <bottom style="medium">
          <color rgb="FFF5F5F5"/>
        </bottom>
      </border>
    </dxf>
    <dxf>
      <font>
        <strike val="0"/>
        <outline val="0"/>
        <shadow val="0"/>
        <u val="none"/>
        <vertAlign val="baseline"/>
        <sz val="12"/>
        <name val="Century Gothic "/>
        <scheme val="none"/>
      </font>
      <fill>
        <patternFill patternType="solid">
          <fgColor indexed="64"/>
          <bgColor theme="0"/>
        </patternFill>
      </fill>
      <alignment horizontal="center" textRotation="0" wrapText="0" indent="0" justifyLastLine="0" shrinkToFit="0" readingOrder="0"/>
      <border diagonalUp="0" diagonalDown="0" outline="0">
        <left style="medium">
          <color rgb="FFF5F5F5"/>
        </left>
        <right style="medium">
          <color rgb="FFF5F5F5"/>
        </right>
        <top style="medium">
          <color rgb="FFF5F5F5"/>
        </top>
        <bottom style="medium">
          <color rgb="FFF5F5F5"/>
        </bottom>
      </border>
    </dxf>
    <dxf>
      <font>
        <strike val="0"/>
        <outline val="0"/>
        <shadow val="0"/>
        <u val="none"/>
        <vertAlign val="baseline"/>
        <sz val="12"/>
        <name val="Century Gothic "/>
        <scheme val="none"/>
      </font>
      <fill>
        <patternFill patternType="solid">
          <fgColor indexed="64"/>
          <bgColor theme="0"/>
        </patternFill>
      </fill>
      <alignment horizontal="center" textRotation="0" wrapText="0" indent="0" justifyLastLine="0" shrinkToFit="0" readingOrder="0"/>
      <border diagonalUp="0" diagonalDown="0" outline="0">
        <left style="medium">
          <color rgb="FFF5F5F5"/>
        </left>
        <right style="medium">
          <color rgb="FFF5F5F5"/>
        </right>
        <top style="medium">
          <color rgb="FFF5F5F5"/>
        </top>
        <bottom style="medium">
          <color rgb="FFF5F5F5"/>
        </bottom>
      </border>
    </dxf>
    <dxf>
      <font>
        <strike val="0"/>
        <outline val="0"/>
        <shadow val="0"/>
        <u val="none"/>
        <vertAlign val="baseline"/>
        <sz val="12"/>
        <name val="Century Gothic "/>
        <scheme val="none"/>
      </font>
      <fill>
        <patternFill patternType="solid">
          <fgColor indexed="64"/>
          <bgColor theme="0"/>
        </patternFill>
      </fill>
      <alignment horizontal="center" vertical="bottom" textRotation="0" wrapText="0" indent="0" justifyLastLine="0" shrinkToFit="0" readingOrder="0"/>
      <border diagonalUp="0" diagonalDown="0" outline="0">
        <left style="medium">
          <color rgb="FFF5F5F5"/>
        </left>
        <right style="medium">
          <color rgb="FFF5F5F5"/>
        </right>
        <top style="medium">
          <color rgb="FFF5F5F5"/>
        </top>
        <bottom style="medium">
          <color rgb="FFF5F5F5"/>
        </bottom>
      </border>
    </dxf>
    <dxf>
      <font>
        <strike val="0"/>
        <outline val="0"/>
        <shadow val="0"/>
        <u val="none"/>
        <vertAlign val="baseline"/>
        <sz val="12"/>
        <name val="Century Gothic "/>
        <scheme val="none"/>
      </font>
      <fill>
        <patternFill patternType="solid">
          <fgColor indexed="64"/>
          <bgColor theme="0"/>
        </patternFill>
      </fill>
      <alignment horizontal="center" vertical="bottom" textRotation="0" wrapText="0" indent="0" justifyLastLine="0" shrinkToFit="0" readingOrder="0"/>
      <border diagonalUp="0" diagonalDown="0" outline="0">
        <left style="medium">
          <color rgb="FFF5F5F5"/>
        </left>
        <right style="medium">
          <color rgb="FFF5F5F5"/>
        </right>
        <top style="medium">
          <color rgb="FFF5F5F5"/>
        </top>
        <bottom style="medium">
          <color rgb="FFF5F5F5"/>
        </bottom>
      </border>
    </dxf>
    <dxf>
      <font>
        <b/>
        <strike val="0"/>
        <outline val="0"/>
        <shadow val="0"/>
        <u val="none"/>
        <vertAlign val="baseline"/>
        <sz val="12"/>
        <name val="Century Gothic "/>
        <scheme val="none"/>
      </font>
      <fill>
        <patternFill patternType="solid">
          <fgColor indexed="64"/>
          <bgColor theme="0"/>
        </patternFill>
      </fill>
      <border diagonalUp="0" diagonalDown="0" outline="0">
        <left/>
        <right style="medium">
          <color rgb="FFF5F5F5"/>
        </right>
        <top style="medium">
          <color rgb="FFF5F5F5"/>
        </top>
        <bottom style="medium">
          <color rgb="FFF5F5F5"/>
        </bottom>
      </border>
    </dxf>
    <dxf>
      <border>
        <top style="medium">
          <color rgb="FFF5F5F5"/>
        </top>
      </border>
    </dxf>
    <dxf>
      <border diagonalUp="0" diagonalDown="0">
        <left style="medium">
          <color rgb="FFF5F5F5"/>
        </left>
        <right style="medium">
          <color rgb="FFF5F5F5"/>
        </right>
        <top style="medium">
          <color rgb="FFF5F5F5"/>
        </top>
        <bottom style="medium">
          <color rgb="FFF5F5F5"/>
        </bottom>
      </border>
    </dxf>
    <dxf>
      <font>
        <strike val="0"/>
        <outline val="0"/>
        <shadow val="0"/>
        <u val="none"/>
        <vertAlign val="baseline"/>
        <sz val="12"/>
        <name val="Century Gothic "/>
        <scheme val="none"/>
      </font>
      <fill>
        <patternFill patternType="solid">
          <fgColor indexed="64"/>
          <bgColor theme="0"/>
        </patternFill>
      </fill>
    </dxf>
    <dxf>
      <font>
        <strike val="0"/>
        <outline val="0"/>
        <shadow val="0"/>
        <u val="none"/>
        <vertAlign val="baseline"/>
        <sz val="14"/>
        <name val="Century Gothic "/>
        <scheme val="none"/>
      </font>
      <fill>
        <patternFill patternType="solid">
          <fgColor indexed="64"/>
          <bgColor theme="0"/>
        </patternFill>
      </fill>
      <alignment horizontal="center" vertical="center" textRotation="0" wrapText="0" indent="0" justifyLastLine="0" shrinkToFit="0" readingOrder="0"/>
    </dxf>
    <dxf>
      <font>
        <color theme="4"/>
      </font>
    </dxf>
    <dxf>
      <fill>
        <patternFill patternType="none">
          <bgColor auto="1"/>
        </patternFill>
      </fill>
    </dxf>
    <dxf>
      <font>
        <b/>
        <i val="0"/>
        <sz val="11"/>
        <color theme="1" tint="0.34998626667073579"/>
        <name val="Franklin Gothic Book"/>
        <scheme val="minor"/>
      </font>
      <border>
        <vertical/>
        <horizontal/>
      </border>
    </dxf>
    <dxf>
      <font>
        <color theme="1" tint="0.34998626667073579"/>
      </font>
      <border>
        <left style="thin">
          <color theme="0" tint="-0.24994659260841701"/>
        </left>
        <right style="thin">
          <color theme="0" tint="-0.24994659260841701"/>
        </right>
        <top style="thin">
          <color theme="0" tint="-0.24994659260841701"/>
        </top>
        <bottom style="thin">
          <color theme="0" tint="-0.24994659260841701"/>
        </bottom>
        <vertical/>
        <horizontal/>
      </border>
    </dxf>
    <dxf>
      <font>
        <b val="0"/>
        <i val="0"/>
        <color theme="1" tint="0.34998626667073579"/>
      </font>
      <border>
        <left/>
        <right/>
        <top style="medium">
          <color theme="0"/>
        </top>
        <bottom style="medium">
          <color theme="0"/>
        </bottom>
        <vertical style="medium">
          <color theme="0"/>
        </vertical>
        <horizontal style="medium">
          <color theme="0"/>
        </horizontal>
      </border>
    </dxf>
    <dxf>
      <font>
        <color theme="1" tint="0.34998626667073579"/>
      </font>
      <fill>
        <patternFill patternType="none">
          <bgColor auto="1"/>
        </patternFill>
      </fill>
      <border>
        <left/>
        <right/>
        <top style="medium">
          <color theme="0"/>
        </top>
        <bottom style="medium">
          <color theme="0"/>
        </bottom>
        <vertical style="medium">
          <color theme="0"/>
        </vertical>
        <horizontal style="medium">
          <color theme="0"/>
        </horizontal>
      </border>
    </dxf>
    <dxf>
      <font>
        <b val="0"/>
        <i val="0"/>
        <color theme="1" tint="0.34998626667073579"/>
      </font>
      <fill>
        <patternFill patternType="solid">
          <fgColor theme="4" tint="0.79995117038483843"/>
          <bgColor theme="5" tint="0.79998168889431442"/>
        </patternFill>
      </fill>
      <border>
        <left/>
        <right/>
        <top style="medium">
          <color theme="0"/>
        </top>
        <bottom style="medium">
          <color theme="0"/>
        </bottom>
        <vertical style="medium">
          <color theme="0"/>
        </vertical>
        <horizontal style="medium">
          <color theme="0"/>
        </horizontal>
      </border>
    </dxf>
    <dxf>
      <font>
        <b val="0"/>
        <i val="0"/>
        <color theme="1" tint="0.34998626667073579"/>
      </font>
      <fill>
        <patternFill patternType="solid">
          <fgColor theme="4" tint="0.39991454817346722"/>
          <bgColor theme="4" tint="0.39994506668294322"/>
        </patternFill>
      </fill>
      <border>
        <left/>
        <right/>
        <top style="medium">
          <color theme="0"/>
        </top>
        <bottom style="medium">
          <color theme="0"/>
        </bottom>
        <vertical style="medium">
          <color theme="0"/>
        </vertical>
        <horizontal style="medium">
          <color theme="0"/>
        </horizontal>
      </border>
    </dxf>
    <dxf>
      <font>
        <b val="0"/>
        <i val="0"/>
        <color theme="1" tint="0.34998626667073579"/>
      </font>
      <border>
        <left/>
        <right/>
        <top style="medium">
          <color theme="0"/>
        </top>
        <bottom style="medium">
          <color theme="0"/>
        </bottom>
        <vertical style="medium">
          <color theme="0"/>
        </vertical>
        <horizontal style="medium">
          <color theme="0"/>
        </horizontal>
      </border>
    </dxf>
    <dxf>
      <font>
        <b val="0"/>
        <i val="0"/>
        <color theme="3"/>
      </font>
      <fill>
        <patternFill patternType="solid">
          <fgColor theme="0" tint="-0.14999847407452621"/>
          <bgColor theme="0" tint="-0.14999847407452621"/>
        </patternFill>
      </fill>
      <border>
        <left/>
        <right/>
        <top style="medium">
          <color theme="0"/>
        </top>
        <bottom style="medium">
          <color theme="0"/>
        </bottom>
        <vertical style="medium">
          <color theme="0"/>
        </vertical>
        <horizontal style="medium">
          <color theme="0"/>
        </horizontal>
      </border>
    </dxf>
    <dxf>
      <font>
        <b val="0"/>
        <i val="0"/>
        <color theme="3"/>
      </font>
      <fill>
        <patternFill patternType="solid">
          <fgColor theme="4" tint="0.39988402966399123"/>
          <bgColor theme="4" tint="0.79998168889431442"/>
        </patternFill>
      </fill>
      <border>
        <left/>
        <right/>
        <top style="medium">
          <color theme="0"/>
        </top>
        <bottom style="medium">
          <color theme="0"/>
        </bottom>
        <vertical style="medium">
          <color theme="0"/>
        </vertical>
        <horizontal style="medium">
          <color theme="0"/>
        </horizontal>
      </border>
    </dxf>
    <dxf>
      <font>
        <b/>
        <color theme="0"/>
      </font>
    </dxf>
    <dxf>
      <fill>
        <patternFill>
          <bgColor theme="4" tint="0.79998168889431442"/>
        </patternFill>
      </fill>
      <border>
        <left/>
        <right/>
        <top style="medium">
          <color theme="0"/>
        </top>
        <bottom style="medium">
          <color theme="0"/>
        </bottom>
        <vertical style="medium">
          <color theme="0"/>
        </vertical>
        <horizontal style="medium">
          <color theme="0"/>
        </horizontal>
      </border>
    </dxf>
    <dxf>
      <font>
        <b/>
        <i val="0"/>
        <color theme="3"/>
      </font>
      <fill>
        <patternFill>
          <bgColor theme="4" tint="0.39994506668294322"/>
        </patternFill>
      </fill>
      <border>
        <left/>
        <right/>
        <top style="medium">
          <color theme="0"/>
        </top>
        <bottom style="medium">
          <color theme="0"/>
        </bottom>
        <vertical style="medium">
          <color theme="0"/>
        </vertical>
        <horizontal style="medium">
          <color theme="0"/>
        </horizontal>
      </border>
    </dxf>
    <dxf>
      <font>
        <b val="0"/>
        <i val="0"/>
        <color theme="3"/>
      </font>
      <fill>
        <patternFill patternType="solid">
          <fgColor auto="1"/>
          <bgColor theme="4" tint="0.39994506668294322"/>
        </patternFill>
      </fill>
      <border>
        <left/>
        <right style="thick">
          <color theme="0"/>
        </right>
        <top/>
        <bottom style="thick">
          <color theme="1" tint="0.499984740745262"/>
        </bottom>
        <vertical/>
        <horizontal style="thin">
          <color theme="4" tint="-0.249977111117893"/>
        </horizontal>
      </border>
    </dxf>
    <dxf>
      <font>
        <b val="0"/>
        <i val="0"/>
        <strike val="0"/>
        <color theme="1" tint="0.34998626667073579"/>
      </font>
      <fill>
        <patternFill patternType="none">
          <bgColor auto="1"/>
        </patternFill>
      </fill>
      <border>
        <left/>
        <right/>
        <top style="medium">
          <color theme="0"/>
        </top>
        <bottom style="medium">
          <color theme="0"/>
        </bottom>
        <vertical style="medium">
          <color theme="0"/>
        </vertical>
        <horizontal style="medium">
          <color theme="0"/>
        </horizontal>
      </border>
    </dxf>
    <dxf>
      <font>
        <b val="0"/>
        <i val="0"/>
        <color theme="1" tint="0.34998626667073579"/>
      </font>
      <fill>
        <patternFill>
          <bgColor theme="0"/>
        </patternFill>
      </fill>
      <border>
        <left/>
        <right/>
        <top style="medium">
          <color theme="0"/>
        </top>
        <bottom style="medium">
          <color theme="0"/>
        </bottom>
        <vertical style="medium">
          <color theme="0"/>
        </vertical>
        <horizontal style="medium">
          <color theme="0"/>
        </horizontal>
      </border>
    </dxf>
    <dxf>
      <font>
        <b val="0"/>
        <i val="0"/>
        <color theme="3"/>
      </font>
      <fill>
        <patternFill>
          <bgColor theme="5" tint="0.39994506668294322"/>
        </patternFill>
      </fill>
      <border>
        <left/>
        <right/>
        <top style="medium">
          <color theme="0"/>
        </top>
        <bottom style="thick">
          <color theme="1" tint="0.499984740745262"/>
        </bottom>
        <vertical style="medium">
          <color theme="0"/>
        </vertical>
        <horizontal style="medium">
          <color theme="0"/>
        </horizontal>
      </border>
    </dxf>
    <dxf>
      <font>
        <b val="0"/>
        <i val="0"/>
        <color theme="1" tint="0.34998626667073579"/>
      </font>
      <fill>
        <patternFill patternType="solid">
          <fgColor auto="1"/>
          <bgColor theme="5" tint="0.79998168889431442"/>
        </patternFill>
      </fill>
      <border>
        <left/>
        <right/>
        <top style="medium">
          <color theme="0"/>
        </top>
        <bottom style="medium">
          <color theme="0"/>
        </bottom>
        <vertical style="medium">
          <color theme="0"/>
        </vertical>
        <horizontal style="medium">
          <color theme="0"/>
        </horizontal>
      </border>
    </dxf>
    <dxf>
      <font>
        <b/>
        <i val="0"/>
        <sz val="11"/>
        <color theme="1" tint="0.34998626667073579"/>
      </font>
      <fill>
        <patternFill>
          <bgColor theme="0"/>
        </patternFill>
      </fill>
      <border>
        <left style="thin">
          <color theme="0" tint="-0.34998626667073579"/>
        </left>
        <right style="thin">
          <color theme="0" tint="-0.34998626667073579"/>
        </right>
        <top style="thin">
          <color theme="0" tint="-0.34998626667073579"/>
        </top>
        <bottom style="thin">
          <color theme="0" tint="-0.34998626667073579"/>
        </bottom>
        <vertical/>
        <horizontal/>
      </border>
    </dxf>
    <dxf>
      <font>
        <b/>
        <i val="0"/>
        <sz val="8"/>
        <color theme="1" tint="0.34998626667073579"/>
        <name val="Franklin Gothic Book"/>
        <scheme val="minor"/>
      </font>
      <fill>
        <patternFill>
          <bgColor theme="2"/>
        </patternFill>
      </fill>
      <border>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color theme="3" tint="0.24994659260841701"/>
      </font>
      <fill>
        <patternFill>
          <bgColor theme="4" tint="0.79998168889431442"/>
        </patternFill>
      </fill>
      <border>
        <left/>
        <right/>
        <top style="medium">
          <color theme="0"/>
        </top>
        <bottom style="medium">
          <color theme="0"/>
        </bottom>
        <vertical style="medium">
          <color theme="0"/>
        </vertical>
        <horizontal style="medium">
          <color theme="0"/>
        </horizontal>
      </border>
    </dxf>
    <dxf>
      <font>
        <b val="0"/>
        <i val="0"/>
        <color theme="3"/>
      </font>
      <fill>
        <patternFill>
          <bgColor theme="4" tint="0.39994506668294322"/>
        </patternFill>
      </fill>
      <border>
        <left/>
        <right/>
        <top style="medium">
          <color theme="0"/>
        </top>
        <bottom style="thick">
          <color theme="1" tint="0.499984740745262"/>
        </bottom>
        <vertical style="medium">
          <color theme="0"/>
        </vertical>
        <horizontal style="medium">
          <color theme="0"/>
        </horizontal>
      </border>
    </dxf>
    <dxf>
      <font>
        <b val="0"/>
        <i val="0"/>
        <color theme="3" tint="0.24994659260841701"/>
      </font>
      <fill>
        <patternFill patternType="none">
          <fgColor auto="1"/>
          <bgColor auto="1"/>
        </patternFill>
      </fill>
      <border>
        <left/>
        <right style="medium">
          <color theme="0"/>
        </right>
        <top style="medium">
          <color theme="0"/>
        </top>
        <bottom style="medium">
          <color theme="0"/>
        </bottom>
        <vertical style="medium">
          <color theme="0"/>
        </vertical>
        <horizontal style="medium">
          <color theme="0"/>
        </horizontal>
      </border>
    </dxf>
    <dxf>
      <font>
        <b val="0"/>
        <i val="0"/>
        <color theme="1" tint="0.34998626667073579"/>
      </font>
      <fill>
        <patternFill>
          <bgColor theme="0"/>
        </patternFill>
      </fill>
      <border>
        <left/>
        <right/>
        <top style="medium">
          <color theme="0"/>
        </top>
        <bottom style="medium">
          <color theme="0"/>
        </bottom>
        <vertical style="medium">
          <color theme="0"/>
        </vertical>
        <horizontal style="medium">
          <color theme="0"/>
        </horizontal>
      </border>
    </dxf>
    <dxf>
      <font>
        <b val="0"/>
        <i val="0"/>
        <color theme="3"/>
      </font>
      <fill>
        <patternFill>
          <bgColor theme="6" tint="0.39994506668294322"/>
        </patternFill>
      </fill>
      <border>
        <left/>
        <right/>
        <top style="medium">
          <color theme="0"/>
        </top>
        <bottom style="thick">
          <color theme="1" tint="0.499984740745262"/>
        </bottom>
        <vertical style="medium">
          <color theme="0"/>
        </vertical>
        <horizontal style="medium">
          <color theme="0"/>
        </horizontal>
      </border>
    </dxf>
    <dxf>
      <font>
        <b val="0"/>
        <i val="0"/>
        <color theme="1" tint="0.34998626667073579"/>
      </font>
      <fill>
        <patternFill patternType="solid">
          <fgColor auto="1"/>
          <bgColor theme="6" tint="0.79998168889431442"/>
        </patternFill>
      </fill>
      <border>
        <left/>
        <right style="medium">
          <color theme="0"/>
        </right>
        <top style="medium">
          <color theme="0"/>
        </top>
        <bottom style="medium">
          <color theme="0"/>
        </bottom>
        <vertical style="medium">
          <color theme="0"/>
        </vertical>
        <horizontal style="medium">
          <color theme="0"/>
        </horizontal>
      </border>
    </dxf>
    <dxf>
      <font>
        <color theme="0"/>
      </font>
      <fill>
        <patternFill>
          <bgColor theme="0"/>
        </patternFill>
      </fill>
      <border>
        <left style="thick">
          <color theme="0"/>
        </left>
        <bottom style="thick">
          <color theme="0"/>
        </bottom>
      </border>
    </dxf>
    <dxf>
      <font>
        <color theme="0"/>
      </font>
      <fill>
        <patternFill>
          <bgColor theme="0"/>
        </patternFill>
      </fill>
      <border>
        <right style="thick">
          <color theme="0"/>
        </right>
        <bottom style="thick">
          <color theme="0"/>
        </bottom>
      </border>
    </dxf>
    <dxf>
      <fill>
        <patternFill patternType="none">
          <bgColor auto="1"/>
        </patternFill>
      </fill>
      <border>
        <left style="thick">
          <color theme="0"/>
        </left>
      </border>
    </dxf>
    <dxf>
      <font>
        <b val="0"/>
        <i val="0"/>
        <color theme="0"/>
      </font>
      <fill>
        <patternFill>
          <bgColor theme="0" tint="-0.499984740745262"/>
        </patternFill>
      </fill>
      <border>
        <left/>
        <right/>
        <top style="medium">
          <color theme="0"/>
        </top>
        <bottom style="medium">
          <color theme="0"/>
        </bottom>
        <vertical style="medium">
          <color theme="0"/>
        </vertical>
        <horizontal style="medium">
          <color theme="0"/>
        </horizontal>
      </border>
    </dxf>
    <dxf>
      <font>
        <b val="0"/>
        <i val="0"/>
        <color theme="1" tint="0.34998626667073579"/>
      </font>
      <fill>
        <patternFill patternType="none">
          <fgColor auto="1"/>
          <bgColor auto="1"/>
        </patternFill>
      </fill>
      <border>
        <left/>
        <right/>
        <top style="medium">
          <color theme="0"/>
        </top>
        <bottom style="medium">
          <color theme="0"/>
        </bottom>
        <vertical style="medium">
          <color theme="0"/>
        </vertical>
        <horizontal style="medium">
          <color theme="0"/>
        </horizontal>
      </border>
    </dxf>
  </dxfs>
  <tableStyles count="8" defaultTableStyle="Income" defaultPivotStyle="Semi Budget PivotTable">
    <tableStyle name="Dashboard" pivot="0" count="5" xr9:uid="{00000000-0011-0000-FFFF-FFFF00000000}">
      <tableStyleElement type="wholeTable" dxfId="207"/>
      <tableStyleElement type="headerRow" dxfId="206"/>
      <tableStyleElement type="lastColumn" dxfId="205"/>
      <tableStyleElement type="firstHeaderCell" dxfId="204"/>
      <tableStyleElement type="lastHeaderCell" dxfId="203"/>
    </tableStyle>
    <tableStyle name="Data Lists" pivot="0" count="3" xr9:uid="{00000000-0011-0000-FFFF-FFFF01000000}">
      <tableStyleElement type="wholeTable" dxfId="202"/>
      <tableStyleElement type="headerRow" dxfId="201"/>
      <tableStyleElement type="firstRowStripe" dxfId="200"/>
    </tableStyle>
    <tableStyle name="Expenditures" pivot="0" count="3" xr9:uid="{00000000-0011-0000-FFFF-FFFF02000000}">
      <tableStyleElement type="wholeTable" dxfId="199"/>
      <tableStyleElement type="headerRow" dxfId="198"/>
      <tableStyleElement type="firstRowStripe" dxfId="197"/>
    </tableStyle>
    <tableStyle name="Home Budget Slicers" pivot="0" table="0" count="10" xr9:uid="{00000000-0011-0000-FFFF-FFFF03000000}">
      <tableStyleElement type="wholeTable" dxfId="196"/>
      <tableStyleElement type="headerRow" dxfId="195"/>
    </tableStyle>
    <tableStyle name="Income" pivot="0" count="3" xr9:uid="{00000000-0011-0000-FFFF-FFFF04000000}">
      <tableStyleElement type="wholeTable" dxfId="194"/>
      <tableStyleElement type="headerRow" dxfId="193"/>
      <tableStyleElement type="firstRowStripe" dxfId="192"/>
    </tableStyle>
    <tableStyle name="Semi Budget PivotTable" table="0" count="12" xr9:uid="{00000000-0011-0000-FFFF-FFFF05000000}">
      <tableStyleElement type="wholeTable" dxfId="191"/>
      <tableStyleElement type="headerRow" dxfId="190"/>
      <tableStyleElement type="totalRow" dxfId="189"/>
      <tableStyleElement type="firstRowStripe" dxfId="188"/>
      <tableStyleElement type="firstHeaderCell" dxfId="187"/>
      <tableStyleElement type="firstSubtotalRow" dxfId="186"/>
      <tableStyleElement type="secondSubtotalRow" dxfId="185"/>
      <tableStyleElement type="firstColumnSubheading" dxfId="184"/>
      <tableStyleElement type="firstRowSubheading" dxfId="183"/>
      <tableStyleElement type="secondRowSubheading" dxfId="182"/>
      <tableStyleElement type="pageFieldLabels" dxfId="181"/>
      <tableStyleElement type="pageFieldValues" dxfId="180"/>
    </tableStyle>
    <tableStyle name="Semi Monthly Budget Timeline" pivot="0" table="0" count="9" xr9:uid="{00000000-0011-0000-FFFF-FFFF06000000}">
      <tableStyleElement type="wholeTable" dxfId="179"/>
      <tableStyleElement type="headerRow" dxfId="178"/>
    </tableStyle>
    <tableStyle name="Slicer Style 1" pivot="0" table="0" count="1" xr9:uid="{00000000-0011-0000-FFFF-FFFF07000000}">
      <tableStyleElement type="wholeTable" dxfId="177"/>
    </tableStyle>
  </tableStyles>
  <colors>
    <mruColors>
      <color rgb="FFB1E1FF"/>
      <color rgb="FF9C9EFE"/>
      <color rgb="FFA66CFF"/>
      <color rgb="FFFEFCF4"/>
      <color rgb="FFF7F7F7"/>
      <color rgb="FFF5F5F5"/>
      <color rgb="FFE7E98F"/>
    </mruColors>
  </colors>
  <extLst>
    <ext xmlns:x14="http://schemas.microsoft.com/office/spreadsheetml/2009/9/main" uri="{46F421CA-312F-682f-3DD2-61675219B42D}">
      <x14:dxfs count="8">
        <dxf>
          <font>
            <b/>
            <i val="0"/>
            <sz val="8"/>
            <color theme="0" tint="-0.24994659260841701"/>
            <name val="Franklin Gothic Book"/>
            <scheme val="minor"/>
          </font>
          <fill>
            <patternFill patternType="solid">
              <fgColor auto="1"/>
              <bgColor theme="0" tint="-0.14996795556505021"/>
            </patternFill>
          </fill>
          <border>
            <left style="thin">
              <color theme="5"/>
            </left>
            <right style="thin">
              <color theme="5"/>
            </right>
            <top style="thin">
              <color theme="5"/>
            </top>
            <bottom style="thin">
              <color theme="5"/>
            </bottom>
            <vertical/>
            <horizontal/>
          </border>
        </dxf>
        <dxf>
          <font>
            <color theme="0" tint="-0.24994659260841701"/>
          </font>
          <fill>
            <patternFill>
              <bgColor theme="0" tint="-0.14996795556505021"/>
            </patternFill>
          </fill>
        </dxf>
        <dxf>
          <font>
            <b/>
            <i val="0"/>
            <sz val="8"/>
            <color theme="3"/>
            <name val="Franklin Gothic Book"/>
            <scheme val="minor"/>
          </font>
          <fill>
            <patternFill patternType="solid">
              <fgColor auto="1"/>
              <bgColor theme="4" tint="0.79998168889431442"/>
            </patternFill>
          </fill>
          <border>
            <left style="thin">
              <color theme="5"/>
            </left>
            <right style="thin">
              <color theme="5"/>
            </right>
            <top style="thin">
              <color theme="5"/>
            </top>
            <bottom style="thin">
              <color theme="5"/>
            </bottom>
            <vertical/>
            <horizontal/>
          </border>
        </dxf>
        <dxf>
          <font>
            <color theme="3"/>
          </font>
          <fill>
            <patternFill>
              <bgColor theme="4" tint="0.79998168889431442"/>
            </patternFill>
          </fill>
        </dxf>
        <dxf>
          <font>
            <b/>
            <i val="0"/>
            <sz val="8"/>
            <color theme="0" tint="-0.24994659260841701"/>
            <name val="Franklin Gothic Book"/>
            <scheme val="minor"/>
          </font>
          <fill>
            <patternFill patternType="solid">
              <fgColor theme="4" tint="0.79989013336588644"/>
              <bgColor theme="0" tint="-0.14996795556505021"/>
            </patternFill>
          </fill>
          <border>
            <left style="thin">
              <color theme="0"/>
            </left>
            <right style="thin">
              <color theme="0"/>
            </right>
            <top style="thin">
              <color theme="0"/>
            </top>
            <bottom style="thin">
              <color theme="0"/>
            </bottom>
            <vertical/>
            <horizontal/>
          </border>
        </dxf>
        <dxf>
          <font>
            <b/>
            <i val="0"/>
            <sz val="8"/>
            <color theme="1" tint="0.34998626667073579"/>
            <name val="Franklin Gothic Book"/>
            <scheme val="minor"/>
          </font>
          <fill>
            <patternFill patternType="solid">
              <fgColor auto="1"/>
              <bgColor theme="4" tint="0.79998168889431442"/>
            </patternFill>
          </fill>
          <border>
            <left style="thin">
              <color theme="4"/>
            </left>
            <right style="thin">
              <color theme="4"/>
            </right>
            <top style="thin">
              <color theme="4"/>
            </top>
            <bottom style="thin">
              <color theme="4"/>
            </bottom>
            <vertical/>
            <horizontal/>
          </border>
        </dxf>
        <dxf>
          <font>
            <color theme="0" tint="-0.24994659260841701"/>
          </font>
          <fill>
            <patternFill patternType="solid">
              <fgColor rgb="FFFFFFFF"/>
              <bgColor theme="0" tint="-0.14996795556505021"/>
            </patternFill>
          </fill>
          <border>
            <left style="thin">
              <color theme="6"/>
            </left>
            <right style="thin">
              <color theme="6"/>
            </right>
            <top style="thin">
              <color theme="6"/>
            </top>
            <bottom style="thin">
              <color theme="6"/>
            </bottom>
            <vertical/>
            <horizontal/>
          </border>
        </dxf>
        <dxf>
          <font>
            <b/>
            <i val="0"/>
            <sz val="8"/>
            <color theme="1" tint="0.34998626667073579"/>
            <name val="Franklin Gothic Book"/>
            <scheme val="minor"/>
          </font>
          <fill>
            <patternFill patternType="solid">
              <fgColor rgb="FFFFFFFF"/>
              <bgColor theme="0" tint="-0.14996795556505021"/>
            </patternFill>
          </fill>
          <border>
            <left style="thin">
              <color theme="6"/>
            </left>
            <right style="thin">
              <color theme="6"/>
            </right>
            <top style="thin">
              <color theme="6"/>
            </top>
            <bottom style="thin">
              <color theme="6"/>
            </bottom>
            <vertical/>
            <horizontal/>
          </border>
        </dxf>
      </x14:dxfs>
    </ext>
    <ext xmlns:x14="http://schemas.microsoft.com/office/spreadsheetml/2009/9/main" uri="{EB79DEF2-80B8-43e5-95BD-54CBDDF9020C}">
      <x14:slicerStyles defaultSlicerStyle="Home Budget Slicers">
        <x14:slicerStyle name="Home Budget Slicers">
          <x14:slicerStyleElements>
            <x14:slicerStyleElement type="unselectedItemWithData" dxfId="7"/>
            <x14:slicerStyleElement type="unselectedItemWithNoData" dxfId="6"/>
            <x14:slicerStyleElement type="selectedItemWithData" dxfId="5"/>
            <x14:slicerStyleElement type="selectedItemWithNoData" dxfId="4"/>
            <x14:slicerStyleElement type="hoveredUnselectedItemWithData" dxfId="3"/>
            <x14:slicerStyleElement type="hoveredSelectedItemWithData" dxfId="2"/>
            <x14:slicerStyleElement type="hoveredUnselectedItemWithNoData" dxfId="1"/>
            <x14:slicerStyleElement type="hoveredSelectedItemWithNoData" dxfId="0"/>
          </x14:slicerStyleElements>
        </x14:slicerStyle>
        <x14:slicerStyle name="Slicer Style 1"/>
      </x14:slicerStyles>
    </ext>
    <ext xmlns:x15="http://schemas.microsoft.com/office/spreadsheetml/2010/11/main" uri="{A0A4C193-F2C1-4fcb-8827-314CF55A85BB}">
      <x15:dxfs count="7">
        <dxf>
          <fill>
            <patternFill patternType="solid">
              <fgColor theme="4" tint="0.39997558519241921"/>
              <bgColor theme="4" tint="0.39997558519241921"/>
            </patternFill>
          </fill>
          <border>
            <vertical/>
            <horizontal/>
          </border>
        </dxf>
        <dxf>
          <fill>
            <gradientFill degree="90">
              <stop position="0">
                <color theme="0" tint="-0.14999847407452621"/>
              </stop>
              <stop position="1">
                <color theme="0" tint="-0.14999847407452621"/>
              </stop>
            </gradientFill>
          </fill>
          <border>
            <vertical/>
            <horizontal/>
          </border>
        </dxf>
        <dxf>
          <fill>
            <gradientFill degree="90">
              <stop position="0">
                <color theme="4" tint="0.59999389629810485"/>
              </stop>
              <stop position="1">
                <color theme="4"/>
              </stop>
            </gradientFill>
          </fill>
          <border>
            <vertical/>
            <horizontal/>
          </border>
        </dxf>
        <dxf>
          <font>
            <sz val="9"/>
            <color theme="1" tint="0.34998626667073579"/>
          </font>
          <border>
            <left/>
            <right/>
            <top/>
            <bottom/>
            <vertical/>
            <horizontal/>
          </border>
        </dxf>
        <dxf>
          <font>
            <sz val="9"/>
            <color theme="1" tint="0.34998626667073579"/>
          </font>
          <border>
            <left/>
            <right/>
            <top/>
            <bottom/>
            <vertical/>
            <horizontal/>
          </border>
        </dxf>
        <dxf>
          <font>
            <b/>
            <i val="0"/>
            <sz val="9"/>
            <color theme="1" tint="0.34998626667073579"/>
          </font>
          <border>
            <left/>
            <right/>
            <top/>
            <bottom/>
            <vertical/>
            <horizontal/>
          </border>
        </dxf>
        <dxf>
          <font>
            <b/>
            <i val="0"/>
            <sz val="10"/>
            <color theme="1" tint="0.34998626667073579"/>
          </font>
          <border>
            <left/>
            <right/>
            <top/>
            <bottom/>
            <vertical/>
            <horizontal/>
          </border>
        </dxf>
      </x15:dxfs>
    </ext>
    <ext xmlns:x15="http://schemas.microsoft.com/office/spreadsheetml/2010/11/main" uri="{9260A510-F301-46a8-8635-F512D64BE5F5}">
      <x15:timelineStyles defaultTimelineStyle="Semi Monthly Budget Timeline">
        <x15:timelineStyle name="Semi Monthly Budget Timeline">
          <x15:timelineStyleElements>
            <x15:timelineStyleElement type="selectionLabel" dxfId="6"/>
            <x15:timelineStyleElement type="timeLevel" dxfId="5"/>
            <x15:timelineStyleElement type="periodLabel1" dxfId="4"/>
            <x15:timelineStyleElement type="periodLabel2" dxfId="3"/>
            <x15:timelineStyleElement type="selectedTimeBlock" dxfId="2"/>
            <x15:timelineStyleElement type="unselectedTimeBlock" dxfId="1"/>
            <x15:timelineStyleElement type="selectedTimeBlockSpace" dxfId="0"/>
          </x15:timelineStyleElements>
        </x15:timelineStyle>
      </x15:timelineStyles>
    </ext>
  </extLst>
</styleSheet>
</file>

<file path=xl/_rels/workbook.xml.rels><?xml version="1.0" encoding="UTF-8" standalone="yes"?>
<Relationships xmlns="http://schemas.openxmlformats.org/package/2006/relationships"><Relationship Id="rId8" Type="http://schemas.microsoft.com/office/2007/relationships/slicerCache" Target="slicerCaches/slicerCache2.xml"/><Relationship Id="rId13" Type="http://schemas.openxmlformats.org/officeDocument/2006/relationships/calcChain" Target="calcChain.xml"/><Relationship Id="rId3" Type="http://schemas.openxmlformats.org/officeDocument/2006/relationships/worksheet" Target="worksheets/sheet3.xml"/><Relationship Id="rId7" Type="http://schemas.microsoft.com/office/2007/relationships/slicerCache" Target="slicerCaches/slicerCache1.xml"/><Relationship Id="rId12"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pivotCacheDefinition" Target="pivotCache/pivotCacheDefinition1.xml"/><Relationship Id="rId11"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customXml" Target="../customXml/item2.xml"/><Relationship Id="rId10" Type="http://schemas.openxmlformats.org/officeDocument/2006/relationships/theme" Target="theme/theme1.xml"/><Relationship Id="rId4" Type="http://schemas.openxmlformats.org/officeDocument/2006/relationships/worksheet" Target="worksheets/sheet4.xml"/><Relationship Id="rId9" Type="http://schemas.microsoft.com/office/2011/relationships/timelineCache" Target="timelineCaches/timelineCache1.xml"/><Relationship Id="rId14" Type="http://schemas.openxmlformats.org/officeDocument/2006/relationships/customXml" Target="../customXml/item1.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1"/>
    </mc:Choice>
    <mc:Fallback>
      <c:style val="1"/>
    </mc:Fallback>
  </mc:AlternateContent>
  <c:chart>
    <c:autoTitleDeleted val="1"/>
    <c:plotArea>
      <c:layout>
        <c:manualLayout>
          <c:layoutTarget val="inner"/>
          <c:xMode val="edge"/>
          <c:yMode val="edge"/>
          <c:x val="4.5341919618460902E-2"/>
          <c:y val="0"/>
          <c:w val="0.90931616076307797"/>
          <c:h val="0.80235001801069095"/>
        </c:manualLayout>
      </c:layout>
      <c:barChart>
        <c:barDir val="bar"/>
        <c:grouping val="stacked"/>
        <c:varyColors val="0"/>
        <c:ser>
          <c:idx val="0"/>
          <c:order val="0"/>
          <c:tx>
            <c:strRef>
              <c:f>Dashboard!$A$6</c:f>
              <c:strCache>
                <c:ptCount val="1"/>
                <c:pt idx="0">
                  <c:v>MONTH TOTALS</c:v>
                </c:pt>
              </c:strCache>
            </c:strRef>
          </c:tx>
          <c:spPr>
            <a:solidFill>
              <a:schemeClr val="dk1">
                <a:tint val="88500"/>
                <a:alpha val="70000"/>
              </a:schemeClr>
            </a:solidFill>
            <a:ln>
              <a:noFill/>
            </a:ln>
            <a:effectLst/>
          </c:spPr>
          <c:invertIfNegative val="0"/>
          <c:dPt>
            <c:idx val="0"/>
            <c:invertIfNegative val="0"/>
            <c:bubble3D val="0"/>
            <c:spPr>
              <a:solidFill>
                <a:schemeClr val="bg1"/>
              </a:solidFill>
              <a:ln>
                <a:noFill/>
              </a:ln>
              <a:effectLst/>
            </c:spPr>
            <c:extLst>
              <c:ext xmlns:c16="http://schemas.microsoft.com/office/drawing/2014/chart" uri="{C3380CC4-5D6E-409C-BE32-E72D297353CC}">
                <c16:uniqueId val="{00000001-6A13-4EC3-9B00-29EEAEB2F423}"/>
              </c:ext>
            </c:extLst>
          </c:dPt>
          <c:dPt>
            <c:idx val="1"/>
            <c:invertIfNegative val="0"/>
            <c:bubble3D val="0"/>
            <c:spPr>
              <a:solidFill>
                <a:schemeClr val="bg1"/>
              </a:solidFill>
              <a:ln>
                <a:noFill/>
              </a:ln>
              <a:effectLst/>
            </c:spPr>
            <c:extLst>
              <c:ext xmlns:c16="http://schemas.microsoft.com/office/drawing/2014/chart" uri="{C3380CC4-5D6E-409C-BE32-E72D297353CC}">
                <c16:uniqueId val="{00000003-6A13-4EC3-9B00-29EEAEB2F423}"/>
              </c:ext>
            </c:extLst>
          </c:dPt>
          <c:dLbls>
            <c:dLbl>
              <c:idx val="0"/>
              <c:tx>
                <c:strRef>
                  <c:f>Dashboard!$C$7</c:f>
                  <c:strCache>
                    <c:ptCount val="1"/>
                    <c:pt idx="0">
                      <c:v>$0</c:v>
                    </c:pt>
                  </c:strCache>
                </c:strRef>
              </c:tx>
              <c:numFmt formatCode="&quot;$&quot;#,##0" sourceLinked="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inBase"/>
              <c:showLegendKey val="0"/>
              <c:showVal val="1"/>
              <c:showCatName val="0"/>
              <c:showSerName val="0"/>
              <c:showPercent val="0"/>
              <c:showBubbleSize val="0"/>
              <c:extLst>
                <c:ext xmlns:c15="http://schemas.microsoft.com/office/drawing/2012/chart" uri="{CE6537A1-D6FC-4f65-9D91-7224C49458BB}">
                  <c15:dlblFieldTable>
                    <c15:dlblFTEntry>
                      <c15:txfldGUID>{87E620A5-64BC-48EB-8E21-E1AA1C5A10C9}</c15:txfldGUID>
                      <c15:f>Dashboard!$C$7</c15:f>
                      <c15:dlblFieldTableCache>
                        <c:ptCount val="1"/>
                        <c:pt idx="0">
                          <c:v>$0</c:v>
                        </c:pt>
                      </c15:dlblFieldTableCache>
                    </c15:dlblFTEntry>
                  </c15:dlblFieldTable>
                  <c15:showDataLabelsRange val="0"/>
                </c:ext>
                <c:ext xmlns:c16="http://schemas.microsoft.com/office/drawing/2014/chart" uri="{C3380CC4-5D6E-409C-BE32-E72D297353CC}">
                  <c16:uniqueId val="{00000001-6A13-4EC3-9B00-29EEAEB2F423}"/>
                </c:ext>
              </c:extLst>
            </c:dLbl>
            <c:dLbl>
              <c:idx val="1"/>
              <c:tx>
                <c:strRef>
                  <c:f>Dashboard!$C$8</c:f>
                  <c:strCache>
                    <c:ptCount val="1"/>
                    <c:pt idx="0">
                      <c:v>$0</c:v>
                    </c:pt>
                  </c:strCache>
                </c:strRef>
              </c:tx>
              <c:numFmt formatCode="&quot;$&quot;#,##0" sourceLinked="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inBase"/>
              <c:showLegendKey val="0"/>
              <c:showVal val="1"/>
              <c:showCatName val="0"/>
              <c:showSerName val="0"/>
              <c:showPercent val="0"/>
              <c:showBubbleSize val="0"/>
              <c:extLst>
                <c:ext xmlns:c15="http://schemas.microsoft.com/office/drawing/2012/chart" uri="{CE6537A1-D6FC-4f65-9D91-7224C49458BB}">
                  <c15:dlblFieldTable>
                    <c15:dlblFTEntry>
                      <c15:txfldGUID>{3CE82E1B-F9EB-479B-AE52-53CD42C1DC67}</c15:txfldGUID>
                      <c15:f>Dashboard!$C$8</c15:f>
                      <c15:dlblFieldTableCache>
                        <c:ptCount val="1"/>
                        <c:pt idx="0">
                          <c:v>$0</c:v>
                        </c:pt>
                      </c15:dlblFieldTableCache>
                    </c15:dlblFTEntry>
                  </c15:dlblFieldTable>
                  <c15:showDataLabelsRange val="0"/>
                </c:ext>
                <c:ext xmlns:c16="http://schemas.microsoft.com/office/drawing/2014/chart" uri="{C3380CC4-5D6E-409C-BE32-E72D297353CC}">
                  <c16:uniqueId val="{00000003-6A13-4EC3-9B00-29EEAEB2F423}"/>
                </c:ext>
              </c:extLst>
            </c:dLbl>
            <c:numFmt formatCode="#,##0" sourceLinked="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inBase"/>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Dashboard!$A$7:$A$8</c:f>
              <c:strCache>
                <c:ptCount val="2"/>
                <c:pt idx="0">
                  <c:v>INCOME</c:v>
                </c:pt>
                <c:pt idx="1">
                  <c:v>EXPENDITURES</c:v>
                </c:pt>
              </c:strCache>
            </c:strRef>
          </c:cat>
          <c:val>
            <c:numRef>
              <c:f>Dashboard!$C$7:$C$8</c:f>
              <c:numCache>
                <c:formatCode>"$"#,##0</c:formatCode>
                <c:ptCount val="2"/>
                <c:pt idx="0">
                  <c:v>0</c:v>
                </c:pt>
                <c:pt idx="1">
                  <c:v>0</c:v>
                </c:pt>
              </c:numCache>
            </c:numRef>
          </c:val>
          <c:extLst>
            <c:ext xmlns:c16="http://schemas.microsoft.com/office/drawing/2014/chart" uri="{C3380CC4-5D6E-409C-BE32-E72D297353CC}">
              <c16:uniqueId val="{00000004-6A13-4EC3-9B00-29EEAEB2F423}"/>
            </c:ext>
          </c:extLst>
        </c:ser>
        <c:dLbls>
          <c:dLblPos val="inBase"/>
          <c:showLegendKey val="0"/>
          <c:showVal val="1"/>
          <c:showCatName val="0"/>
          <c:showSerName val="0"/>
          <c:showPercent val="0"/>
          <c:showBubbleSize val="0"/>
        </c:dLbls>
        <c:gapWidth val="50"/>
        <c:overlap val="100"/>
        <c:axId val="-1860767168"/>
        <c:axId val="-1860764416"/>
      </c:barChart>
      <c:catAx>
        <c:axId val="-1860767168"/>
        <c:scaling>
          <c:orientation val="minMax"/>
        </c:scaling>
        <c:delete val="1"/>
        <c:axPos val="l"/>
        <c:numFmt formatCode="General" sourceLinked="0"/>
        <c:majorTickMark val="none"/>
        <c:minorTickMark val="none"/>
        <c:tickLblPos val="nextTo"/>
        <c:crossAx val="-1860764416"/>
        <c:crosses val="autoZero"/>
        <c:auto val="1"/>
        <c:lblAlgn val="ctr"/>
        <c:lblOffset val="100"/>
        <c:noMultiLvlLbl val="0"/>
      </c:catAx>
      <c:valAx>
        <c:axId val="-1860764416"/>
        <c:scaling>
          <c:orientation val="minMax"/>
        </c:scaling>
        <c:delete val="0"/>
        <c:axPos val="b"/>
        <c:majorGridlines>
          <c:spPr>
            <a:ln w="9525" cap="flat" cmpd="sng" algn="ctr">
              <a:gradFill>
                <a:gsLst>
                  <a:gs pos="0">
                    <a:schemeClr val="tx1">
                      <a:lumMod val="5000"/>
                      <a:lumOff val="95000"/>
                    </a:schemeClr>
                  </a:gs>
                  <a:gs pos="100000">
                    <a:schemeClr val="tx1">
                      <a:lumMod val="15000"/>
                      <a:lumOff val="85000"/>
                    </a:schemeClr>
                  </a:gs>
                </a:gsLst>
                <a:lin ang="5400000" scaled="0"/>
              </a:gradFill>
              <a:round/>
            </a:ln>
            <a:effectLst/>
          </c:spPr>
        </c:majorGridlines>
        <c:numFmt formatCode="&quot;$&quot;#,##0" sourceLinked="0"/>
        <c:majorTickMark val="none"/>
        <c:minorTickMark val="none"/>
        <c:tickLblPos val="low"/>
        <c:spPr>
          <a:noFill/>
          <a:ln>
            <a:noFill/>
          </a:ln>
          <a:effectLst/>
        </c:spPr>
        <c:txPr>
          <a:bodyPr rot="-60000000" spcFirstLastPara="1" vertOverflow="ellipsis" vert="horz" wrap="square" anchor="ctr" anchorCtr="1"/>
          <a:lstStyle/>
          <a:p>
            <a:pPr>
              <a:defRPr sz="900" b="0" i="0" u="none" strike="noStrike" kern="1200" baseline="0">
                <a:solidFill>
                  <a:schemeClr val="tx1"/>
                </a:solidFill>
                <a:latin typeface="+mn-lt"/>
                <a:ea typeface="+mn-ea"/>
                <a:cs typeface="+mn-cs"/>
              </a:defRPr>
            </a:pPr>
            <a:endParaRPr lang="en-US"/>
          </a:p>
        </c:txPr>
        <c:crossAx val="-1860767168"/>
        <c:crosses val="autoZero"/>
        <c:crossBetween val="between"/>
      </c:valAx>
      <c:spPr>
        <a:solidFill>
          <a:srgbClr val="A66CFF"/>
        </a:solidFill>
        <a:ln>
          <a:noFill/>
        </a:ln>
        <a:effectLst/>
      </c:spPr>
    </c:plotArea>
    <c:plotVisOnly val="1"/>
    <c:dispBlanksAs val="gap"/>
    <c:showDLblsOverMax val="0"/>
  </c:chart>
  <c:spPr>
    <a:no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1"/>
    </mc:Choice>
    <mc:Fallback>
      <c:style val="1"/>
    </mc:Fallback>
  </mc:AlternateContent>
  <c:chart>
    <c:autoTitleDeleted val="1"/>
    <c:plotArea>
      <c:layout>
        <c:manualLayout>
          <c:layoutTarget val="inner"/>
          <c:xMode val="edge"/>
          <c:yMode val="edge"/>
          <c:x val="3.73988456500738E-2"/>
          <c:y val="8.7619215119552705E-3"/>
          <c:w val="0.88491656019730502"/>
          <c:h val="0.861900469704318"/>
        </c:manualLayout>
      </c:layout>
      <c:barChart>
        <c:barDir val="bar"/>
        <c:grouping val="stacked"/>
        <c:varyColors val="0"/>
        <c:ser>
          <c:idx val="0"/>
          <c:order val="0"/>
          <c:tx>
            <c:strRef>
              <c:f>Dashboard!$H$6</c:f>
              <c:strCache>
                <c:ptCount val="1"/>
                <c:pt idx="0">
                  <c:v>ANNUAL TOTALS</c:v>
                </c:pt>
              </c:strCache>
            </c:strRef>
          </c:tx>
          <c:spPr>
            <a:solidFill>
              <a:schemeClr val="bg1"/>
            </a:solidFill>
            <a:ln>
              <a:noFill/>
            </a:ln>
            <a:effectLst/>
          </c:spPr>
          <c:invertIfNegative val="0"/>
          <c:dPt>
            <c:idx val="0"/>
            <c:invertIfNegative val="0"/>
            <c:bubble3D val="0"/>
            <c:spPr>
              <a:solidFill>
                <a:schemeClr val="bg1"/>
              </a:solidFill>
              <a:ln>
                <a:noFill/>
              </a:ln>
              <a:effectLst/>
            </c:spPr>
            <c:extLst>
              <c:ext xmlns:c16="http://schemas.microsoft.com/office/drawing/2014/chart" uri="{C3380CC4-5D6E-409C-BE32-E72D297353CC}">
                <c16:uniqueId val="{00000001-E547-40B9-8668-D8C6190539C6}"/>
              </c:ext>
            </c:extLst>
          </c:dPt>
          <c:dPt>
            <c:idx val="1"/>
            <c:invertIfNegative val="0"/>
            <c:bubble3D val="0"/>
            <c:spPr>
              <a:solidFill>
                <a:schemeClr val="bg1"/>
              </a:solidFill>
              <a:ln>
                <a:noFill/>
              </a:ln>
              <a:effectLst/>
            </c:spPr>
            <c:extLst>
              <c:ext xmlns:c16="http://schemas.microsoft.com/office/drawing/2014/chart" uri="{C3380CC4-5D6E-409C-BE32-E72D297353CC}">
                <c16:uniqueId val="{00000003-E547-40B9-8668-D8C6190539C6}"/>
              </c:ext>
            </c:extLst>
          </c:dPt>
          <c:dLbls>
            <c:dLbl>
              <c:idx val="0"/>
              <c:tx>
                <c:strRef>
                  <c:f>Dashboard!$K$7</c:f>
                  <c:strCache>
                    <c:ptCount val="1"/>
                    <c:pt idx="0">
                      <c:v>$4,142</c:v>
                    </c:pt>
                  </c:strCache>
                </c:strRef>
              </c:tx>
              <c:dLblPos val="inBase"/>
              <c:showLegendKey val="0"/>
              <c:showVal val="1"/>
              <c:showCatName val="0"/>
              <c:showSerName val="0"/>
              <c:showPercent val="0"/>
              <c:showBubbleSize val="0"/>
              <c:separator>, </c:separator>
              <c:extLst>
                <c:ext xmlns:c15="http://schemas.microsoft.com/office/drawing/2012/chart" uri="{CE6537A1-D6FC-4f65-9D91-7224C49458BB}">
                  <c15:dlblFieldTable>
                    <c15:dlblFTEntry>
                      <c15:txfldGUID>{74CE5EE1-2E8F-4623-A892-C06749626F08}</c15:txfldGUID>
                      <c15:f>Dashboard!$K$7</c15:f>
                      <c15:dlblFieldTableCache>
                        <c:ptCount val="1"/>
                        <c:pt idx="0">
                          <c:v>$4,142</c:v>
                        </c:pt>
                      </c15:dlblFieldTableCache>
                    </c15:dlblFTEntry>
                  </c15:dlblFieldTable>
                  <c15:showDataLabelsRange val="0"/>
                </c:ext>
                <c:ext xmlns:c16="http://schemas.microsoft.com/office/drawing/2014/chart" uri="{C3380CC4-5D6E-409C-BE32-E72D297353CC}">
                  <c16:uniqueId val="{00000001-E547-40B9-8668-D8C6190539C6}"/>
                </c:ext>
              </c:extLst>
            </c:dLbl>
            <c:dLbl>
              <c:idx val="1"/>
              <c:tx>
                <c:strRef>
                  <c:f>Dashboard!$K$8</c:f>
                  <c:strCache>
                    <c:ptCount val="1"/>
                    <c:pt idx="0">
                      <c:v>$13,200</c:v>
                    </c:pt>
                  </c:strCache>
                </c:strRef>
              </c:tx>
              <c:dLblPos val="inBase"/>
              <c:showLegendKey val="0"/>
              <c:showVal val="1"/>
              <c:showCatName val="0"/>
              <c:showSerName val="0"/>
              <c:showPercent val="0"/>
              <c:showBubbleSize val="0"/>
              <c:separator>, </c:separator>
              <c:extLst>
                <c:ext xmlns:c15="http://schemas.microsoft.com/office/drawing/2012/chart" uri="{CE6537A1-D6FC-4f65-9D91-7224C49458BB}">
                  <c15:dlblFieldTable>
                    <c15:dlblFTEntry>
                      <c15:txfldGUID>{4CDD20E0-15A5-4EAB-8CF3-C54D0841F40A}</c15:txfldGUID>
                      <c15:f>Dashboard!$K$8</c15:f>
                      <c15:dlblFieldTableCache>
                        <c:ptCount val="1"/>
                        <c:pt idx="0">
                          <c:v>$13,200</c:v>
                        </c:pt>
                      </c15:dlblFieldTableCache>
                    </c15:dlblFTEntry>
                  </c15:dlblFieldTable>
                  <c15:showDataLabelsRange val="0"/>
                </c:ext>
                <c:ext xmlns:c16="http://schemas.microsoft.com/office/drawing/2014/chart" uri="{C3380CC4-5D6E-409C-BE32-E72D297353CC}">
                  <c16:uniqueId val="{00000003-E547-40B9-8668-D8C6190539C6}"/>
                </c:ext>
              </c:extLst>
            </c:dLbl>
            <c:numFmt formatCode="&quot;$&quot;#,##0" sourceLinked="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inBase"/>
            <c:showLegendKey val="0"/>
            <c:showVal val="1"/>
            <c:showCatName val="0"/>
            <c:showSerName val="0"/>
            <c:showPercent val="0"/>
            <c:showBubbleSize val="0"/>
            <c:separator>, </c:separator>
            <c:showLeaderLines val="0"/>
            <c:extLst>
              <c:ext xmlns:c15="http://schemas.microsoft.com/office/drawing/2012/chart" uri="{CE6537A1-D6FC-4f65-9D91-7224C49458BB}">
                <c15:showLeaderLines val="0"/>
              </c:ext>
            </c:extLst>
          </c:dLbls>
          <c:cat>
            <c:strRef>
              <c:f>Dashboard!$H$7:$I$8</c:f>
              <c:strCache>
                <c:ptCount val="2"/>
                <c:pt idx="0">
                  <c:v>INCOME</c:v>
                </c:pt>
                <c:pt idx="1">
                  <c:v>EXPENDITURES</c:v>
                </c:pt>
              </c:strCache>
            </c:strRef>
          </c:cat>
          <c:val>
            <c:numRef>
              <c:f>Dashboard!$K$7:$K$8</c:f>
              <c:numCache>
                <c:formatCode>"$"#,##0</c:formatCode>
                <c:ptCount val="2"/>
                <c:pt idx="0">
                  <c:v>4142</c:v>
                </c:pt>
                <c:pt idx="1">
                  <c:v>13200</c:v>
                </c:pt>
              </c:numCache>
            </c:numRef>
          </c:val>
          <c:extLst>
            <c:ext xmlns:c16="http://schemas.microsoft.com/office/drawing/2014/chart" uri="{C3380CC4-5D6E-409C-BE32-E72D297353CC}">
              <c16:uniqueId val="{00000004-E547-40B9-8668-D8C6190539C6}"/>
            </c:ext>
          </c:extLst>
        </c:ser>
        <c:dLbls>
          <c:dLblPos val="inBase"/>
          <c:showLegendKey val="0"/>
          <c:showVal val="1"/>
          <c:showCatName val="0"/>
          <c:showSerName val="0"/>
          <c:showPercent val="0"/>
          <c:showBubbleSize val="0"/>
        </c:dLbls>
        <c:gapWidth val="50"/>
        <c:overlap val="100"/>
        <c:axId val="-1860741872"/>
        <c:axId val="-1860739120"/>
      </c:barChart>
      <c:catAx>
        <c:axId val="-1860741872"/>
        <c:scaling>
          <c:orientation val="minMax"/>
        </c:scaling>
        <c:delete val="1"/>
        <c:axPos val="l"/>
        <c:numFmt formatCode="General" sourceLinked="0"/>
        <c:majorTickMark val="none"/>
        <c:minorTickMark val="none"/>
        <c:tickLblPos val="nextTo"/>
        <c:crossAx val="-1860739120"/>
        <c:crosses val="autoZero"/>
        <c:auto val="1"/>
        <c:lblAlgn val="ctr"/>
        <c:lblOffset val="100"/>
        <c:noMultiLvlLbl val="0"/>
      </c:catAx>
      <c:valAx>
        <c:axId val="-1860739120"/>
        <c:scaling>
          <c:orientation val="minMax"/>
        </c:scaling>
        <c:delete val="0"/>
        <c:axPos val="b"/>
        <c:majorGridlines>
          <c:spPr>
            <a:ln w="9525" cap="flat" cmpd="sng" algn="ctr">
              <a:gradFill>
                <a:gsLst>
                  <a:gs pos="0">
                    <a:schemeClr val="tx1">
                      <a:lumMod val="5000"/>
                      <a:lumOff val="95000"/>
                    </a:schemeClr>
                  </a:gs>
                  <a:gs pos="100000">
                    <a:schemeClr val="tx1">
                      <a:lumMod val="15000"/>
                      <a:lumOff val="85000"/>
                    </a:schemeClr>
                  </a:gs>
                </a:gsLst>
                <a:lin ang="5400000" scaled="0"/>
              </a:gradFill>
              <a:round/>
            </a:ln>
            <a:effectLst/>
          </c:spPr>
        </c:majorGridlines>
        <c:numFmt formatCode="&quot;$&quot;#,##0" sourceLinked="0"/>
        <c:majorTickMark val="none"/>
        <c:minorTickMark val="none"/>
        <c:tickLblPos val="low"/>
        <c:spPr>
          <a:noFill/>
          <a:ln>
            <a:noFill/>
          </a:ln>
          <a:effectLst/>
        </c:spPr>
        <c:txPr>
          <a:bodyPr rot="-60000000" spcFirstLastPara="1" vertOverflow="ellipsis" vert="horz" wrap="square" anchor="ctr" anchorCtr="1"/>
          <a:lstStyle/>
          <a:p>
            <a:pPr>
              <a:defRPr sz="900" b="0" i="0" u="none" strike="noStrike" kern="1200" baseline="0">
                <a:solidFill>
                  <a:schemeClr val="tx1"/>
                </a:solidFill>
                <a:latin typeface="+mn-lt"/>
                <a:ea typeface="+mn-ea"/>
                <a:cs typeface="+mn-cs"/>
              </a:defRPr>
            </a:pPr>
            <a:endParaRPr lang="en-US"/>
          </a:p>
        </c:txPr>
        <c:crossAx val="-1860741872"/>
        <c:crosses val="autoZero"/>
        <c:crossBetween val="between"/>
      </c:valAx>
      <c:spPr>
        <a:solidFill>
          <a:srgbClr val="A66CFF"/>
        </a:solidFill>
        <a:ln>
          <a:noFill/>
        </a:ln>
        <a:effectLst/>
      </c:spPr>
    </c:plotArea>
    <c:plotVisOnly val="1"/>
    <c:dispBlanksAs val="gap"/>
    <c:showDLblsOverMax val="0"/>
  </c:chart>
  <c:spPr>
    <a:no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5"/>
    </mc:Choice>
    <mc:Fallback>
      <c:style val="5"/>
    </mc:Fallback>
  </mc:AlternateContent>
  <c:pivotSource>
    <c:name>[Paycheck Budget-38kjm6y-08-22-04.xlsx]Category PivotTable!CategoryTotals</c:name>
    <c:fmtId val="2"/>
  </c:pivotSource>
  <c:chart>
    <c:autoTitleDeleted val="1"/>
    <c:pivotFmts>
      <c:pivotFmt>
        <c:idx val="0"/>
        <c:dLbl>
          <c:idx val="0"/>
          <c:showLegendKey val="0"/>
          <c:showVal val="0"/>
          <c:showCatName val="0"/>
          <c:showSerName val="0"/>
          <c:showPercent val="0"/>
          <c:showBubbleSize val="0"/>
          <c:extLst>
            <c:ext xmlns:c15="http://schemas.microsoft.com/office/drawing/2012/chart" uri="{CE6537A1-D6FC-4f65-9D91-7224C49458BB}"/>
          </c:extLst>
        </c:dLbl>
      </c:pivotFmt>
      <c:pivotFmt>
        <c:idx val="1"/>
        <c:dLbl>
          <c:idx val="0"/>
          <c:showLegendKey val="0"/>
          <c:showVal val="1"/>
          <c:showCatName val="1"/>
          <c:showSerName val="0"/>
          <c:showPercent val="0"/>
          <c:showBubbleSize val="0"/>
          <c:separator>
</c:separator>
          <c:extLst>
            <c:ext xmlns:c15="http://schemas.microsoft.com/office/drawing/2012/chart" uri="{CE6537A1-D6FC-4f65-9D91-7224C49458BB}"/>
          </c:extLst>
        </c:dLbl>
      </c:pivotFmt>
      <c:pivotFmt>
        <c:idx val="2"/>
        <c:dLbl>
          <c:idx val="0"/>
          <c:layout>
            <c:manualLayout>
              <c:x val="0.101993131563412"/>
              <c:y val="-0.15701099299208399"/>
            </c:manualLayout>
          </c:layout>
          <c:showLegendKey val="0"/>
          <c:showVal val="1"/>
          <c:showCatName val="1"/>
          <c:showSerName val="0"/>
          <c:showPercent val="0"/>
          <c:showBubbleSize val="0"/>
          <c:separator>
</c:separator>
          <c:extLst>
            <c:ext xmlns:c15="http://schemas.microsoft.com/office/drawing/2012/chart" uri="{CE6537A1-D6FC-4f65-9D91-7224C49458BB}"/>
          </c:extLst>
        </c:dLbl>
      </c:pivotFmt>
      <c:pivotFmt>
        <c:idx val="3"/>
        <c:dLbl>
          <c:idx val="0"/>
          <c:layout>
            <c:manualLayout>
              <c:x val="-9.4295536728437296E-2"/>
              <c:y val="-0.146425982228573"/>
            </c:manualLayout>
          </c:layout>
          <c:showLegendKey val="0"/>
          <c:showVal val="1"/>
          <c:showCatName val="1"/>
          <c:showSerName val="0"/>
          <c:showPercent val="0"/>
          <c:showBubbleSize val="0"/>
          <c:separator>
</c:separator>
          <c:extLst>
            <c:ext xmlns:c15="http://schemas.microsoft.com/office/drawing/2012/chart" uri="{CE6537A1-D6FC-4f65-9D91-7224C49458BB}"/>
          </c:extLst>
        </c:dLbl>
      </c:pivotFmt>
      <c:pivotFmt>
        <c:idx val="4"/>
        <c:dLbl>
          <c:idx val="0"/>
          <c:layout>
            <c:manualLayout>
              <c:x val="-0.128934713485823"/>
              <c:y val="-0.132312634543891"/>
            </c:manualLayout>
          </c:layout>
          <c:showLegendKey val="0"/>
          <c:showVal val="1"/>
          <c:showCatName val="1"/>
          <c:showSerName val="0"/>
          <c:showPercent val="0"/>
          <c:showBubbleSize val="0"/>
          <c:separator>
</c:separator>
          <c:extLst>
            <c:ext xmlns:c15="http://schemas.microsoft.com/office/drawing/2012/chart" uri="{CE6537A1-D6FC-4f65-9D91-7224C49458BB}"/>
          </c:extLst>
        </c:dLbl>
      </c:pivotFmt>
      <c:pivotFmt>
        <c:idx val="5"/>
        <c:dLbl>
          <c:idx val="0"/>
          <c:layout>
            <c:manualLayout>
              <c:x val="0.272008522991182"/>
              <c:y val="9.9935381064485407E-2"/>
            </c:manualLayout>
          </c:layout>
          <c:showLegendKey val="0"/>
          <c:showVal val="1"/>
          <c:showCatName val="1"/>
          <c:showSerName val="0"/>
          <c:showPercent val="0"/>
          <c:showBubbleSize val="0"/>
          <c:separator>
</c:separator>
          <c:extLst>
            <c:ext xmlns:c15="http://schemas.microsoft.com/office/drawing/2012/chart" uri="{CE6537A1-D6FC-4f65-9D91-7224C49458BB}">
              <c15:layout>
                <c:manualLayout>
                  <c:w val="0.122621776556399"/>
                  <c:h val="5.3142032647118101E-2"/>
                </c:manualLayout>
              </c15:layout>
            </c:ext>
          </c:extLst>
        </c:dLbl>
      </c:pivotFmt>
      <c:pivotFmt>
        <c:idx val="6"/>
        <c:dLbl>
          <c:idx val="0"/>
          <c:layout>
            <c:manualLayout>
              <c:x val="-0.203986263126824"/>
              <c:y val="-0.109378444556283"/>
            </c:manualLayout>
          </c:layout>
          <c:showLegendKey val="0"/>
          <c:showVal val="1"/>
          <c:showCatName val="1"/>
          <c:showSerName val="0"/>
          <c:showPercent val="0"/>
          <c:showBubbleSize val="0"/>
          <c:separator>
</c:separator>
          <c:extLst>
            <c:ext xmlns:c15="http://schemas.microsoft.com/office/drawing/2012/chart" uri="{CE6537A1-D6FC-4f65-9D91-7224C49458BB}"/>
          </c:extLst>
        </c:dLbl>
      </c:pivotFmt>
      <c:pivotFmt>
        <c:idx val="7"/>
        <c:dLbl>
          <c:idx val="0"/>
          <c:layout>
            <c:manualLayout>
              <c:x val="-0.138234256600233"/>
              <c:y val="-7.0566738423408507E-2"/>
            </c:manualLayout>
          </c:layout>
          <c:showLegendKey val="0"/>
          <c:showVal val="1"/>
          <c:showCatName val="1"/>
          <c:showSerName val="0"/>
          <c:showPercent val="0"/>
          <c:showBubbleSize val="0"/>
          <c:separator>
</c:separator>
          <c:extLst>
            <c:ext xmlns:c15="http://schemas.microsoft.com/office/drawing/2012/chart" uri="{CE6537A1-D6FC-4f65-9D91-7224C49458BB}"/>
          </c:extLst>
        </c:dLbl>
      </c:pivotFmt>
      <c:pivotFmt>
        <c:idx val="8"/>
        <c:dLbl>
          <c:idx val="0"/>
          <c:layout>
            <c:manualLayout>
              <c:x val="-2.8865980631154298E-2"/>
              <c:y val="-0.15524682453149899"/>
            </c:manualLayout>
          </c:layout>
          <c:showLegendKey val="0"/>
          <c:showVal val="1"/>
          <c:showCatName val="1"/>
          <c:showSerName val="0"/>
          <c:showPercent val="0"/>
          <c:showBubbleSize val="0"/>
          <c:separator>
</c:separator>
          <c:extLst>
            <c:ext xmlns:c15="http://schemas.microsoft.com/office/drawing/2012/chart" uri="{CE6537A1-D6FC-4f65-9D91-7224C49458BB}"/>
          </c:extLst>
        </c:dLbl>
      </c:pivotFmt>
      <c:pivotFmt>
        <c:idx val="9"/>
        <c:dLbl>
          <c:idx val="0"/>
          <c:layout>
            <c:manualLayout>
              <c:x val="0.19821306700059299"/>
              <c:y val="-8.4680086108090205E-2"/>
            </c:manualLayout>
          </c:layout>
          <c:showLegendKey val="0"/>
          <c:showVal val="1"/>
          <c:showCatName val="1"/>
          <c:showSerName val="0"/>
          <c:showPercent val="0"/>
          <c:showBubbleSize val="0"/>
          <c:separator>
</c:separator>
          <c:extLst>
            <c:ext xmlns:c15="http://schemas.microsoft.com/office/drawing/2012/chart" uri="{CE6537A1-D6FC-4f65-9D91-7224C49458BB}"/>
          </c:extLst>
        </c:dLbl>
      </c:pivotFmt>
      <c:pivotFmt>
        <c:idx val="10"/>
      </c:pivotFmt>
      <c:pivotFmt>
        <c:idx val="11"/>
      </c:pivotFmt>
      <c:pivotFmt>
        <c:idx val="12"/>
      </c:pivotFmt>
      <c:pivotFmt>
        <c:idx val="13"/>
      </c:pivotFmt>
      <c:pivotFmt>
        <c:idx val="14"/>
      </c:pivotFmt>
      <c:pivotFmt>
        <c:idx val="15"/>
        <c:dLbl>
          <c:idx val="0"/>
          <c:layout>
            <c:manualLayout>
              <c:x val="0.272008522991182"/>
              <c:y val="9.9935381064485407E-2"/>
            </c:manualLayout>
          </c:layout>
          <c:showLegendKey val="0"/>
          <c:showVal val="1"/>
          <c:showCatName val="1"/>
          <c:showSerName val="0"/>
          <c:showPercent val="0"/>
          <c:showBubbleSize val="0"/>
          <c:separator>
</c:separator>
          <c:extLst>
            <c:ext xmlns:c15="http://schemas.microsoft.com/office/drawing/2012/chart" uri="{CE6537A1-D6FC-4f65-9D91-7224C49458BB}">
              <c15:layout>
                <c:manualLayout>
                  <c:w val="0.122621776556399"/>
                  <c:h val="5.3142032647118101E-2"/>
                </c:manualLayout>
              </c15:layout>
            </c:ext>
          </c:extLst>
        </c:dLbl>
      </c:pivotFmt>
      <c:pivotFmt>
        <c:idx val="16"/>
      </c:pivotFmt>
      <c:pivotFmt>
        <c:idx val="17"/>
      </c:pivotFmt>
      <c:pivotFmt>
        <c:idx val="18"/>
      </c:pivotFmt>
      <c:pivotFmt>
        <c:idx val="19"/>
      </c:pivotFmt>
      <c:pivotFmt>
        <c:idx val="20"/>
        <c:dLbl>
          <c:idx val="0"/>
          <c:showLegendKey val="1"/>
          <c:showVal val="1"/>
          <c:showCatName val="1"/>
          <c:showSerName val="1"/>
          <c:showPercent val="1"/>
          <c:showBubbleSize val="1"/>
          <c:extLst>
            <c:ext xmlns:c15="http://schemas.microsoft.com/office/drawing/2012/chart" uri="{CE6537A1-D6FC-4f65-9D91-7224C49458BB}"/>
          </c:extLst>
        </c:dLbl>
      </c:pivotFmt>
      <c:pivotFmt>
        <c:idx val="21"/>
        <c:dLbl>
          <c:idx val="0"/>
          <c:showLegendKey val="0"/>
          <c:showVal val="1"/>
          <c:showCatName val="1"/>
          <c:showSerName val="0"/>
          <c:showPercent val="0"/>
          <c:showBubbleSize val="1"/>
          <c:extLst>
            <c:ext xmlns:c15="http://schemas.microsoft.com/office/drawing/2012/chart" uri="{CE6537A1-D6FC-4f65-9D91-7224C49458BB}"/>
          </c:extLst>
        </c:dLbl>
      </c:pivotFmt>
      <c:pivotFmt>
        <c:idx val="22"/>
        <c:dLbl>
          <c:idx val="0"/>
          <c:layout>
            <c:manualLayout>
              <c:x val="0.272008522991182"/>
              <c:y val="9.9935381064485407E-2"/>
            </c:manualLayout>
          </c:layout>
          <c:showLegendKey val="0"/>
          <c:showVal val="1"/>
          <c:showCatName val="1"/>
          <c:showSerName val="0"/>
          <c:showPercent val="0"/>
          <c:showBubbleSize val="0"/>
          <c:separator> </c:separator>
          <c:extLst>
            <c:ext xmlns:c15="http://schemas.microsoft.com/office/drawing/2012/chart" uri="{CE6537A1-D6FC-4f65-9D91-7224C49458BB}">
              <c15:layout>
                <c:manualLayout>
                  <c:w val="0.122621776556399"/>
                  <c:h val="5.3142032647118101E-2"/>
                </c:manualLayout>
              </c15:layout>
            </c:ext>
          </c:extLst>
        </c:dLbl>
      </c:pivotFmt>
      <c:pivotFmt>
        <c:idx val="23"/>
        <c:dLbl>
          <c:idx val="0"/>
          <c:showLegendKey val="1"/>
          <c:showVal val="1"/>
          <c:showCatName val="1"/>
          <c:showSerName val="0"/>
          <c:showPercent val="0"/>
          <c:showBubbleSize val="1"/>
          <c:separator> </c:separator>
          <c:extLst>
            <c:ext xmlns:c15="http://schemas.microsoft.com/office/drawing/2012/chart" uri="{CE6537A1-D6FC-4f65-9D91-7224C49458BB}"/>
          </c:extLst>
        </c:dLbl>
      </c:pivotFmt>
      <c:pivotFmt>
        <c:idx val="24"/>
        <c:dLbl>
          <c:idx val="0"/>
          <c:layout>
            <c:manualLayout>
              <c:x val="-0.16753559223738601"/>
              <c:y val="-5.1160885356971102E-2"/>
            </c:manualLayout>
          </c:layout>
          <c:showLegendKey val="1"/>
          <c:showVal val="1"/>
          <c:showCatName val="1"/>
          <c:showSerName val="0"/>
          <c:showPercent val="0"/>
          <c:showBubbleSize val="1"/>
          <c:separator> </c:separator>
          <c:extLst>
            <c:ext xmlns:c15="http://schemas.microsoft.com/office/drawing/2012/chart" uri="{CE6537A1-D6FC-4f65-9D91-7224C49458BB}"/>
          </c:extLst>
        </c:dLbl>
      </c:pivotFmt>
      <c:pivotFmt>
        <c:idx val="25"/>
        <c:dLbl>
          <c:idx val="0"/>
          <c:layout>
            <c:manualLayout>
              <c:x val="-0.198957482871196"/>
              <c:y val="-8.7326338798968006E-2"/>
            </c:manualLayout>
          </c:layout>
          <c:showLegendKey val="1"/>
          <c:showVal val="1"/>
          <c:showCatName val="1"/>
          <c:showSerName val="0"/>
          <c:showPercent val="0"/>
          <c:showBubbleSize val="1"/>
          <c:separator> </c:separator>
          <c:extLst>
            <c:ext xmlns:c15="http://schemas.microsoft.com/office/drawing/2012/chart" uri="{CE6537A1-D6FC-4f65-9D91-7224C49458BB}">
              <c15:layout>
                <c:manualLayout>
                  <c:w val="8.5725494683922404E-2"/>
                  <c:h val="7.01625076974004E-2"/>
                </c:manualLayout>
              </c15:layout>
            </c:ext>
          </c:extLst>
        </c:dLbl>
      </c:pivotFmt>
      <c:pivotFmt>
        <c:idx val="26"/>
        <c:dLbl>
          <c:idx val="0"/>
          <c:layout>
            <c:manualLayout>
              <c:x val="-0.114458165821653"/>
              <c:y val="-0.13319471877418301"/>
            </c:manualLayout>
          </c:layout>
          <c:showLegendKey val="1"/>
          <c:showVal val="1"/>
          <c:showCatName val="1"/>
          <c:showSerName val="0"/>
          <c:showPercent val="0"/>
          <c:showBubbleSize val="1"/>
          <c:separator> </c:separator>
          <c:extLst>
            <c:ext xmlns:c15="http://schemas.microsoft.com/office/drawing/2012/chart" uri="{CE6537A1-D6FC-4f65-9D91-7224C49458BB}">
              <c15:layout>
                <c:manualLayout>
                  <c:w val="7.6676869893673602E-2"/>
                  <c:h val="6.6634170776229906E-2"/>
                </c:manualLayout>
              </c15:layout>
            </c:ext>
          </c:extLst>
        </c:dLbl>
      </c:pivotFmt>
      <c:pivotFmt>
        <c:idx val="27"/>
        <c:dLbl>
          <c:idx val="0"/>
          <c:layout>
            <c:manualLayout>
              <c:x val="-7.0672156077799406E-2"/>
              <c:y val="-0.108496360325991"/>
            </c:manualLayout>
          </c:layout>
          <c:showLegendKey val="1"/>
          <c:showVal val="1"/>
          <c:showCatName val="1"/>
          <c:showSerName val="0"/>
          <c:showPercent val="0"/>
          <c:showBubbleSize val="1"/>
          <c:separator> </c:separator>
          <c:extLst>
            <c:ext xmlns:c15="http://schemas.microsoft.com/office/drawing/2012/chart" uri="{CE6537A1-D6FC-4f65-9D91-7224C49458BB}">
              <c15:layout>
                <c:manualLayout>
                  <c:w val="0.140025469557926"/>
                  <c:h val="6.6634170776229906E-2"/>
                </c:manualLayout>
              </c15:layout>
            </c:ext>
          </c:extLst>
        </c:dLbl>
      </c:pivotFmt>
      <c:pivotFmt>
        <c:idx val="28"/>
        <c:dLbl>
          <c:idx val="0"/>
          <c:layout>
            <c:manualLayout>
              <c:x val="0.111385463383488"/>
              <c:y val="-0.10496802340482"/>
            </c:manualLayout>
          </c:layout>
          <c:showLegendKey val="1"/>
          <c:showVal val="1"/>
          <c:showCatName val="1"/>
          <c:showSerName val="0"/>
          <c:showPercent val="0"/>
          <c:showBubbleSize val="1"/>
          <c:separator> </c:separator>
          <c:extLst>
            <c:ext xmlns:c15="http://schemas.microsoft.com/office/drawing/2012/chart" uri="{CE6537A1-D6FC-4f65-9D91-7224C49458BB}">
              <c15:layout>
                <c:manualLayout>
                  <c:w val="0.13852903927603299"/>
                  <c:h val="7.3690844618570797E-2"/>
                </c:manualLayout>
              </c15:layout>
            </c:ext>
          </c:extLst>
        </c:dLbl>
      </c:pivotFmt>
      <c:pivotFmt>
        <c:idx val="29"/>
        <c:dLbl>
          <c:idx val="0"/>
          <c:layout>
            <c:manualLayout>
              <c:x val="-1.30589853622021E-2"/>
              <c:y val="-0.112906781477454"/>
            </c:manualLayout>
          </c:layout>
          <c:showLegendKey val="1"/>
          <c:showVal val="1"/>
          <c:showCatName val="1"/>
          <c:showSerName val="0"/>
          <c:showPercent val="0"/>
          <c:showBubbleSize val="1"/>
          <c:separator> </c:separator>
          <c:extLst>
            <c:ext xmlns:c15="http://schemas.microsoft.com/office/drawing/2012/chart" uri="{CE6537A1-D6FC-4f65-9D91-7224C49458BB}">
              <c15:layout>
                <c:manualLayout>
                  <c:w val="9.3130586587363506E-2"/>
                  <c:h val="6.8398339236815195E-2"/>
                </c:manualLayout>
              </c15:layout>
            </c:ext>
          </c:extLst>
        </c:dLbl>
      </c:pivotFmt>
      <c:pivotFmt>
        <c:idx val="30"/>
        <c:dLbl>
          <c:idx val="0"/>
          <c:layout>
            <c:manualLayout>
              <c:x val="0.192044023357861"/>
              <c:y val="-5.8217628654763202E-2"/>
            </c:manualLayout>
          </c:layout>
          <c:showLegendKey val="0"/>
          <c:showVal val="1"/>
          <c:showCatName val="1"/>
          <c:showSerName val="0"/>
          <c:showPercent val="0"/>
          <c:showBubbleSize val="1"/>
          <c:separator> </c:separator>
          <c:extLst>
            <c:ext xmlns:c15="http://schemas.microsoft.com/office/drawing/2012/chart" uri="{CE6537A1-D6FC-4f65-9D91-7224C49458BB}">
              <c15:layout>
                <c:manualLayout>
                  <c:w val="7.7140678600284798E-2"/>
                  <c:h val="6.4870002315644701E-2"/>
                </c:manualLayout>
              </c15:layout>
            </c:ext>
          </c:extLst>
        </c:dLbl>
      </c:pivotFmt>
      <c:pivotFmt>
        <c:idx val="31"/>
        <c:dLbl>
          <c:idx val="0"/>
          <c:showLegendKey val="1"/>
          <c:showVal val="1"/>
          <c:showCatName val="1"/>
          <c:showSerName val="0"/>
          <c:showPercent val="0"/>
          <c:showBubbleSize val="1"/>
          <c:separator> </c:separator>
          <c:extLst>
            <c:ext xmlns:c15="http://schemas.microsoft.com/office/drawing/2012/chart" uri="{CE6537A1-D6FC-4f65-9D91-7224C49458BB}"/>
          </c:extLst>
        </c:dLbl>
      </c:pivotFmt>
      <c:pivotFmt>
        <c:idx val="32"/>
        <c:dLbl>
          <c:idx val="0"/>
          <c:layout>
            <c:manualLayout>
              <c:x val="0.272008522991182"/>
              <c:y val="9.9935381064485407E-2"/>
            </c:manualLayout>
          </c:layout>
          <c:showLegendKey val="0"/>
          <c:showVal val="1"/>
          <c:showCatName val="1"/>
          <c:showSerName val="0"/>
          <c:showPercent val="0"/>
          <c:showBubbleSize val="0"/>
          <c:separator> </c:separator>
          <c:extLst>
            <c:ext xmlns:c15="http://schemas.microsoft.com/office/drawing/2012/chart" uri="{CE6537A1-D6FC-4f65-9D91-7224C49458BB}">
              <c15:layout>
                <c:manualLayout>
                  <c:w val="0.122621776556399"/>
                  <c:h val="5.3142032647118101E-2"/>
                </c:manualLayout>
              </c15:layout>
            </c:ext>
          </c:extLst>
        </c:dLbl>
      </c:pivotFmt>
      <c:pivotFmt>
        <c:idx val="33"/>
        <c:spPr>
          <a:solidFill>
            <a:schemeClr val="accent3"/>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tx1"/>
                  </a:solidFill>
                  <a:latin typeface="+mn-lt"/>
                  <a:ea typeface="+mn-ea"/>
                  <a:cs typeface="+mn-cs"/>
                </a:defRPr>
              </a:pPr>
              <a:endParaRPr lang="en-US"/>
            </a:p>
          </c:txPr>
          <c:showLegendKey val="0"/>
          <c:showVal val="1"/>
          <c:showCatName val="0"/>
          <c:showSerName val="0"/>
          <c:showPercent val="0"/>
          <c:showBubbleSize val="0"/>
          <c:extLst>
            <c:ext xmlns:c15="http://schemas.microsoft.com/office/drawing/2012/chart" uri="{CE6537A1-D6FC-4f65-9D91-7224C49458BB}"/>
          </c:extLst>
        </c:dLbl>
      </c:pivotFmt>
      <c:pivotFmt>
        <c:idx val="34"/>
        <c:spPr>
          <a:solidFill>
            <a:schemeClr val="accent2">
              <a:lumMod val="40000"/>
              <a:lumOff val="60000"/>
            </a:schemeClr>
          </a:solidFill>
          <a:ln>
            <a:noFill/>
          </a:ln>
          <a:effectLst/>
        </c:spPr>
        <c:dLbl>
          <c:idx val="0"/>
          <c:layout>
            <c:manualLayout>
              <c:x val="3.1152647975077313E-3"/>
              <c:y val="-3.5724537933341141E-2"/>
            </c:manualLayout>
          </c:layout>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tx1"/>
                  </a:solidFill>
                  <a:latin typeface="+mn-lt"/>
                  <a:ea typeface="+mn-ea"/>
                  <a:cs typeface="+mn-cs"/>
                </a:defRPr>
              </a:pPr>
              <a:endParaRPr lang="en-US"/>
            </a:p>
          </c:txPr>
          <c:showLegendKey val="0"/>
          <c:showVal val="1"/>
          <c:showCatName val="0"/>
          <c:showSerName val="0"/>
          <c:showPercent val="0"/>
          <c:showBubbleSize val="0"/>
          <c:extLst>
            <c:ext xmlns:c15="http://schemas.microsoft.com/office/drawing/2012/chart" uri="{CE6537A1-D6FC-4f65-9D91-7224C49458BB}"/>
          </c:extLst>
        </c:dLbl>
      </c:pivotFmt>
      <c:pivotFmt>
        <c:idx val="35"/>
        <c:spPr>
          <a:solidFill>
            <a:schemeClr val="accent2">
              <a:lumMod val="60000"/>
              <a:lumOff val="40000"/>
            </a:schemeClr>
          </a:solidFill>
          <a:ln>
            <a:noFill/>
          </a:ln>
          <a:effectLst/>
        </c:spPr>
      </c:pivotFmt>
      <c:pivotFmt>
        <c:idx val="36"/>
        <c:spPr>
          <a:solidFill>
            <a:srgbClr val="B1E1FF"/>
          </a:solidFill>
          <a:ln>
            <a:noFill/>
          </a:ln>
          <a:effectLst/>
        </c:spPr>
      </c:pivotFmt>
      <c:pivotFmt>
        <c:idx val="37"/>
        <c:spPr>
          <a:solidFill>
            <a:srgbClr val="9C9EFE"/>
          </a:solidFill>
          <a:ln>
            <a:noFill/>
          </a:ln>
          <a:effectLst/>
        </c:spPr>
      </c:pivotFmt>
      <c:pivotFmt>
        <c:idx val="38"/>
        <c:spPr>
          <a:solidFill>
            <a:schemeClr val="accent2">
              <a:lumMod val="75000"/>
            </a:schemeClr>
          </a:solidFill>
          <a:ln>
            <a:noFill/>
          </a:ln>
          <a:effectLst/>
        </c:spPr>
      </c:pivotFmt>
      <c:pivotFmt>
        <c:idx val="39"/>
        <c:spPr>
          <a:solidFill>
            <a:schemeClr val="accent5">
              <a:lumMod val="60000"/>
              <a:lumOff val="40000"/>
            </a:schemeClr>
          </a:solidFill>
          <a:ln>
            <a:noFill/>
          </a:ln>
          <a:effectLst/>
        </c:spPr>
      </c:pivotFmt>
      <c:pivotFmt>
        <c:idx val="40"/>
        <c:spPr>
          <a:solidFill>
            <a:schemeClr val="accent4">
              <a:lumMod val="75000"/>
            </a:schemeClr>
          </a:solidFill>
          <a:ln>
            <a:noFill/>
          </a:ln>
          <a:effectLst/>
        </c:spPr>
      </c:pivotFmt>
      <c:pivotFmt>
        <c:idx val="41"/>
        <c:spPr>
          <a:solidFill>
            <a:schemeClr val="accent5">
              <a:lumMod val="40000"/>
              <a:lumOff val="60000"/>
            </a:schemeClr>
          </a:solidFill>
          <a:ln>
            <a:noFill/>
          </a:ln>
          <a:effectLst/>
        </c:spPr>
        <c:dLbl>
          <c:idx val="0"/>
          <c:layout>
            <c:manualLayout>
              <c:x val="-1.5576323987538998E-2"/>
              <c:y val="-2.6793403450005832E-2"/>
            </c:manualLayout>
          </c:layout>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tx1"/>
                  </a:solidFill>
                  <a:latin typeface="+mn-lt"/>
                  <a:ea typeface="+mn-ea"/>
                  <a:cs typeface="+mn-cs"/>
                </a:defRPr>
              </a:pPr>
              <a:endParaRPr lang="en-US"/>
            </a:p>
          </c:txPr>
          <c:showLegendKey val="0"/>
          <c:showVal val="1"/>
          <c:showCatName val="0"/>
          <c:showSerName val="0"/>
          <c:showPercent val="0"/>
          <c:showBubbleSize val="0"/>
          <c:extLst>
            <c:ext xmlns:c15="http://schemas.microsoft.com/office/drawing/2012/chart" uri="{CE6537A1-D6FC-4f65-9D91-7224C49458BB}"/>
          </c:extLst>
        </c:dLbl>
      </c:pivotFmt>
      <c:pivotFmt>
        <c:idx val="42"/>
        <c:spPr>
          <a:solidFill>
            <a:schemeClr val="accent5">
              <a:lumMod val="20000"/>
              <a:lumOff val="80000"/>
            </a:schemeClr>
          </a:solidFill>
          <a:ln>
            <a:noFill/>
          </a:ln>
          <a:effectLst/>
        </c:spPr>
      </c:pivotFmt>
    </c:pivotFmts>
    <c:plotArea>
      <c:layout/>
      <c:doughnutChart>
        <c:varyColors val="1"/>
        <c:ser>
          <c:idx val="0"/>
          <c:order val="0"/>
          <c:tx>
            <c:strRef>
              <c:f>'Category PivotTable'!$C$3</c:f>
              <c:strCache>
                <c:ptCount val="1"/>
                <c:pt idx="0">
                  <c:v>Total</c:v>
                </c:pt>
              </c:strCache>
            </c:strRef>
          </c:tx>
          <c:spPr>
            <a:effectLst/>
          </c:spPr>
          <c:dPt>
            <c:idx val="0"/>
            <c:bubble3D val="0"/>
            <c:spPr>
              <a:solidFill>
                <a:schemeClr val="accent2">
                  <a:lumMod val="40000"/>
                  <a:lumOff val="60000"/>
                </a:schemeClr>
              </a:solidFill>
              <a:ln>
                <a:noFill/>
              </a:ln>
              <a:effectLst/>
            </c:spPr>
            <c:extLst>
              <c:ext xmlns:c16="http://schemas.microsoft.com/office/drawing/2014/chart" uri="{C3380CC4-5D6E-409C-BE32-E72D297353CC}">
                <c16:uniqueId val="{00000001-226B-4F0D-99C4-A32A7AFE75E8}"/>
              </c:ext>
            </c:extLst>
          </c:dPt>
          <c:dPt>
            <c:idx val="1"/>
            <c:bubble3D val="0"/>
            <c:spPr>
              <a:solidFill>
                <a:schemeClr val="accent2">
                  <a:lumMod val="60000"/>
                  <a:lumOff val="40000"/>
                </a:schemeClr>
              </a:solidFill>
              <a:ln>
                <a:noFill/>
              </a:ln>
              <a:effectLst/>
            </c:spPr>
            <c:extLst>
              <c:ext xmlns:c16="http://schemas.microsoft.com/office/drawing/2014/chart" uri="{C3380CC4-5D6E-409C-BE32-E72D297353CC}">
                <c16:uniqueId val="{00000003-226B-4F0D-99C4-A32A7AFE75E8}"/>
              </c:ext>
            </c:extLst>
          </c:dPt>
          <c:dPt>
            <c:idx val="2"/>
            <c:bubble3D val="0"/>
            <c:spPr>
              <a:solidFill>
                <a:srgbClr val="B1E1FF"/>
              </a:solidFill>
              <a:ln>
                <a:noFill/>
              </a:ln>
              <a:effectLst/>
            </c:spPr>
            <c:extLst>
              <c:ext xmlns:c16="http://schemas.microsoft.com/office/drawing/2014/chart" uri="{C3380CC4-5D6E-409C-BE32-E72D297353CC}">
                <c16:uniqueId val="{00000005-226B-4F0D-99C4-A32A7AFE75E8}"/>
              </c:ext>
            </c:extLst>
          </c:dPt>
          <c:dPt>
            <c:idx val="3"/>
            <c:bubble3D val="0"/>
            <c:spPr>
              <a:solidFill>
                <a:srgbClr val="9C9EFE"/>
              </a:solidFill>
              <a:ln>
                <a:noFill/>
              </a:ln>
              <a:effectLst/>
            </c:spPr>
            <c:extLst>
              <c:ext xmlns:c16="http://schemas.microsoft.com/office/drawing/2014/chart" uri="{C3380CC4-5D6E-409C-BE32-E72D297353CC}">
                <c16:uniqueId val="{00000007-226B-4F0D-99C4-A32A7AFE75E8}"/>
              </c:ext>
            </c:extLst>
          </c:dPt>
          <c:dPt>
            <c:idx val="4"/>
            <c:bubble3D val="0"/>
            <c:spPr>
              <a:solidFill>
                <a:schemeClr val="accent2">
                  <a:lumMod val="75000"/>
                </a:schemeClr>
              </a:solidFill>
              <a:ln>
                <a:noFill/>
              </a:ln>
              <a:effectLst/>
            </c:spPr>
            <c:extLst>
              <c:ext xmlns:c16="http://schemas.microsoft.com/office/drawing/2014/chart" uri="{C3380CC4-5D6E-409C-BE32-E72D297353CC}">
                <c16:uniqueId val="{00000009-226B-4F0D-99C4-A32A7AFE75E8}"/>
              </c:ext>
            </c:extLst>
          </c:dPt>
          <c:dPt>
            <c:idx val="5"/>
            <c:bubble3D val="0"/>
            <c:spPr>
              <a:solidFill>
                <a:schemeClr val="accent5">
                  <a:lumMod val="60000"/>
                  <a:lumOff val="40000"/>
                </a:schemeClr>
              </a:solidFill>
              <a:ln>
                <a:noFill/>
              </a:ln>
              <a:effectLst/>
            </c:spPr>
            <c:extLst>
              <c:ext xmlns:c16="http://schemas.microsoft.com/office/drawing/2014/chart" uri="{C3380CC4-5D6E-409C-BE32-E72D297353CC}">
                <c16:uniqueId val="{0000000B-226B-4F0D-99C4-A32A7AFE75E8}"/>
              </c:ext>
            </c:extLst>
          </c:dPt>
          <c:dPt>
            <c:idx val="6"/>
            <c:bubble3D val="0"/>
            <c:spPr>
              <a:solidFill>
                <a:schemeClr val="accent4">
                  <a:lumMod val="75000"/>
                </a:schemeClr>
              </a:solidFill>
              <a:ln>
                <a:noFill/>
              </a:ln>
              <a:effectLst/>
            </c:spPr>
            <c:extLst>
              <c:ext xmlns:c16="http://schemas.microsoft.com/office/drawing/2014/chart" uri="{C3380CC4-5D6E-409C-BE32-E72D297353CC}">
                <c16:uniqueId val="{0000000D-226B-4F0D-99C4-A32A7AFE75E8}"/>
              </c:ext>
            </c:extLst>
          </c:dPt>
          <c:dPt>
            <c:idx val="7"/>
            <c:bubble3D val="0"/>
            <c:spPr>
              <a:solidFill>
                <a:schemeClr val="accent5">
                  <a:lumMod val="40000"/>
                  <a:lumOff val="60000"/>
                </a:schemeClr>
              </a:solidFill>
              <a:ln>
                <a:noFill/>
              </a:ln>
              <a:effectLst/>
            </c:spPr>
            <c:extLst>
              <c:ext xmlns:c16="http://schemas.microsoft.com/office/drawing/2014/chart" uri="{C3380CC4-5D6E-409C-BE32-E72D297353CC}">
                <c16:uniqueId val="{0000000F-226B-4F0D-99C4-A32A7AFE75E8}"/>
              </c:ext>
            </c:extLst>
          </c:dPt>
          <c:dPt>
            <c:idx val="8"/>
            <c:bubble3D val="0"/>
            <c:spPr>
              <a:solidFill>
                <a:schemeClr val="accent5">
                  <a:lumMod val="20000"/>
                  <a:lumOff val="80000"/>
                </a:schemeClr>
              </a:solidFill>
              <a:ln>
                <a:noFill/>
              </a:ln>
              <a:effectLst/>
            </c:spPr>
            <c:extLst>
              <c:ext xmlns:c16="http://schemas.microsoft.com/office/drawing/2014/chart" uri="{C3380CC4-5D6E-409C-BE32-E72D297353CC}">
                <c16:uniqueId val="{00000010-119D-490C-9A82-D882F3ADD0C6}"/>
              </c:ext>
            </c:extLst>
          </c:dPt>
          <c:dLbls>
            <c:dLbl>
              <c:idx val="0"/>
              <c:layout>
                <c:manualLayout>
                  <c:x val="3.1152647975077313E-3"/>
                  <c:y val="-3.5724537933341141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226B-4F0D-99C4-A32A7AFE75E8}"/>
                </c:ext>
              </c:extLst>
            </c:dLbl>
            <c:dLbl>
              <c:idx val="7"/>
              <c:layout>
                <c:manualLayout>
                  <c:x val="-1.5576323987538998E-2"/>
                  <c:y val="-2.6793403450005832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F-226B-4F0D-99C4-A32A7AFE75E8}"/>
                </c:ext>
              </c:extLst>
            </c:dLbl>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tx1"/>
                    </a:solidFill>
                    <a:latin typeface="+mn-lt"/>
                    <a:ea typeface="+mn-ea"/>
                    <a:cs typeface="+mn-cs"/>
                  </a:defRPr>
                </a:pPr>
                <a:endParaRPr lang="en-US"/>
              </a:p>
            </c:txPr>
            <c:showLegendKey val="0"/>
            <c:showVal val="1"/>
            <c:showCatName val="0"/>
            <c:showSerName val="0"/>
            <c:showPercent val="0"/>
            <c:showBubbleSize val="0"/>
            <c:showLeaderLines val="1"/>
            <c:leaderLines>
              <c:spPr>
                <a:ln w="9525" cap="flat" cmpd="sng" algn="ctr">
                  <a:solidFill>
                    <a:schemeClr val="dk1">
                      <a:lumMod val="35000"/>
                      <a:lumOff val="65000"/>
                    </a:schemeClr>
                  </a:solidFill>
                  <a:round/>
                </a:ln>
                <a:effectLst/>
              </c:spPr>
            </c:leaderLines>
            <c:extLst>
              <c:ext xmlns:c15="http://schemas.microsoft.com/office/drawing/2012/chart" uri="{CE6537A1-D6FC-4f65-9D91-7224C49458BB}"/>
            </c:extLst>
          </c:dLbls>
          <c:cat>
            <c:strRef>
              <c:f>'Category PivotTable'!$B$4:$B$13</c:f>
              <c:strCache>
                <c:ptCount val="9"/>
                <c:pt idx="0">
                  <c:v>Children</c:v>
                </c:pt>
                <c:pt idx="1">
                  <c:v>Entertainment</c:v>
                </c:pt>
                <c:pt idx="2">
                  <c:v>Food</c:v>
                </c:pt>
                <c:pt idx="3">
                  <c:v>Household</c:v>
                </c:pt>
                <c:pt idx="4">
                  <c:v>Investment Accounts</c:v>
                </c:pt>
                <c:pt idx="5">
                  <c:v>Medical</c:v>
                </c:pt>
                <c:pt idx="6">
                  <c:v>Personal</c:v>
                </c:pt>
                <c:pt idx="7">
                  <c:v>Pets</c:v>
                </c:pt>
                <c:pt idx="8">
                  <c:v>Transportation</c:v>
                </c:pt>
              </c:strCache>
            </c:strRef>
          </c:cat>
          <c:val>
            <c:numRef>
              <c:f>'Category PivotTable'!$C$4:$C$13</c:f>
              <c:numCache>
                <c:formatCode>_("$"* #,##0_);_("$"* \(#,##0\);_("$"* "-"_);_(@_)</c:formatCode>
                <c:ptCount val="9"/>
                <c:pt idx="0">
                  <c:v>150</c:v>
                </c:pt>
                <c:pt idx="1">
                  <c:v>112</c:v>
                </c:pt>
                <c:pt idx="2">
                  <c:v>425</c:v>
                </c:pt>
                <c:pt idx="3">
                  <c:v>7880</c:v>
                </c:pt>
                <c:pt idx="4">
                  <c:v>500</c:v>
                </c:pt>
                <c:pt idx="5">
                  <c:v>500</c:v>
                </c:pt>
                <c:pt idx="6">
                  <c:v>100</c:v>
                </c:pt>
                <c:pt idx="7">
                  <c:v>150</c:v>
                </c:pt>
                <c:pt idx="8">
                  <c:v>925</c:v>
                </c:pt>
              </c:numCache>
            </c:numRef>
          </c:val>
          <c:extLst>
            <c:ext xmlns:c16="http://schemas.microsoft.com/office/drawing/2014/chart" uri="{C3380CC4-5D6E-409C-BE32-E72D297353CC}">
              <c16:uniqueId val="{00000010-226B-4F0D-99C4-A32A7AFE75E8}"/>
            </c:ext>
          </c:extLst>
        </c:ser>
        <c:dLbls>
          <c:showLegendKey val="0"/>
          <c:showVal val="1"/>
          <c:showCatName val="0"/>
          <c:showSerName val="0"/>
          <c:showPercent val="0"/>
          <c:showBubbleSize val="0"/>
          <c:showLeaderLines val="1"/>
        </c:dLbls>
        <c:firstSliceAng val="0"/>
        <c:holeSize val="50"/>
      </c:doughnutChart>
      <c:spPr>
        <a:noFill/>
        <a:ln>
          <a:noFill/>
        </a:ln>
        <a:effectLst/>
      </c:spPr>
    </c:plotArea>
    <c:legend>
      <c:legendPos val="t"/>
      <c:layout>
        <c:manualLayout>
          <c:xMode val="edge"/>
          <c:yMode val="edge"/>
          <c:x val="6.0903426791277263E-2"/>
          <c:y val="2.0371988080381334E-2"/>
          <c:w val="0.9"/>
          <c:h val="3.0770641574726375E-2"/>
        </c:manualLayout>
      </c:layout>
      <c:overlay val="0"/>
      <c:spPr>
        <a:solidFill>
          <a:schemeClr val="lt1">
            <a:alpha val="78000"/>
          </a:schemeClr>
        </a:solidFill>
        <a:ln>
          <a:noFill/>
        </a:ln>
        <a:effectLst/>
      </c:spPr>
      <c:txPr>
        <a:bodyPr rot="0" spcFirstLastPara="1" vertOverflow="ellipsis" vert="horz" wrap="square" anchor="ctr" anchorCtr="1"/>
        <a:lstStyle/>
        <a:p>
          <a:pPr>
            <a:defRPr sz="1000" b="0" i="0" u="none" strike="noStrike" kern="1200" baseline="0">
              <a:solidFill>
                <a:schemeClr val="tx1"/>
              </a:solidFill>
              <a:latin typeface="+mn-lt"/>
              <a:ea typeface="+mn-ea"/>
              <a:cs typeface="+mn-cs"/>
            </a:defRPr>
          </a:pPr>
          <a:endParaRPr lang="en-US"/>
        </a:p>
      </c:txPr>
    </c:legend>
    <c:plotVisOnly val="1"/>
    <c:dispBlanksAs val="gap"/>
    <c:showDLblsOverMax val="0"/>
  </c:chart>
  <c:spPr>
    <a:noFill/>
    <a:ln w="9525" cap="flat" cmpd="sng" algn="ctr">
      <a:noFill/>
      <a:round/>
    </a:ln>
    <a:effectLst/>
  </c:spPr>
  <c:txPr>
    <a:bodyPr/>
    <a:lstStyle/>
    <a:p>
      <a:pPr>
        <a:defRPr/>
      </a:pPr>
      <a:endParaRPr lang="en-US"/>
    </a:p>
  </c:txPr>
  <c:printSettings>
    <c:headerFooter/>
    <c:pageMargins b="0.75" l="0.7" r="0.7" t="0.75" header="0.3" footer="0.3"/>
    <c:pageSetup/>
  </c:printSettings>
  <c:extLst>
    <c:ext xmlns:c14="http://schemas.microsoft.com/office/drawing/2007/8/2/chart" uri="{781A3756-C4B2-4CAC-9D66-4F8BD8637D16}">
      <c14:pivotOptions>
        <c14:dropZoneFilter val="1"/>
        <c14:dropZoneCategories val="1"/>
        <c14:dropZoneData val="1"/>
        <c14:dropZoneSeries val="1"/>
      </c14:pivotOptions>
    </c:ext>
  </c:extLst>
</c:chartSpace>
</file>

<file path=xl/charts/colors1.xml><?xml version="1.0" encoding="utf-8"?>
<cs:colorStyle xmlns:cs="http://schemas.microsoft.com/office/drawing/2012/chartStyle" xmlns:a="http://schemas.openxmlformats.org/drawingml/2006/main" meth="cycle" id="20">
  <a:schemeClr val="dk1"/>
  <cs:variation>
    <a:tint val="88500"/>
  </cs:variation>
  <cs:variation>
    <a:tint val="55000"/>
  </cs:variation>
  <cs:variation>
    <a:tint val="75000"/>
  </cs:variation>
  <cs:variation>
    <a:tint val="98500"/>
  </cs:variation>
  <cs:variation>
    <a:tint val="30000"/>
  </cs:variation>
  <cs:variation>
    <a:tint val="60000"/>
  </cs:variation>
  <cs:variation>
    <a:tint val="80000"/>
  </cs:variation>
</cs:colorStyle>
</file>

<file path=xl/charts/colors2.xml><?xml version="1.0" encoding="utf-8"?>
<cs:colorStyle xmlns:cs="http://schemas.microsoft.com/office/drawing/2012/chartStyle" xmlns:a="http://schemas.openxmlformats.org/drawingml/2006/main" meth="cycle" id="20">
  <a:schemeClr val="dk1"/>
  <cs:variation>
    <a:tint val="88500"/>
  </cs:variation>
  <cs:variation>
    <a:tint val="55000"/>
  </cs:variation>
  <cs:variation>
    <a:tint val="75000"/>
  </cs:variation>
  <cs:variation>
    <a:tint val="98500"/>
  </cs:variation>
  <cs:variation>
    <a:tint val="30000"/>
  </cs:variation>
  <cs:variation>
    <a:tint val="60000"/>
  </cs:variation>
  <cs:variation>
    <a:tint val="80000"/>
  </cs:variation>
</cs:colorStyle>
</file>

<file path=xl/charts/colors3.xml><?xml version="1.0" encoding="utf-8"?>
<cs:colorStyle xmlns:cs="http://schemas.microsoft.com/office/drawing/2012/chartStyle" xmlns:a="http://schemas.openxmlformats.org/drawingml/2006/main" meth="withinLinearReversed" id="23">
  <a:schemeClr val="accent3"/>
</cs:colorStyle>
</file>

<file path=xl/charts/style1.xml><?xml version="1.0" encoding="utf-8"?>
<cs:chartStyle xmlns:cs="http://schemas.microsoft.com/office/drawing/2012/chartStyle" xmlns:a="http://schemas.openxmlformats.org/drawingml/2006/main" id="305">
  <cs:axisTitle>
    <cs:lnRef idx="0"/>
    <cs:fillRef idx="0"/>
    <cs:effectRef idx="0"/>
    <cs:fontRef idx="minor">
      <a:schemeClr val="tx1">
        <a:lumMod val="65000"/>
        <a:lumOff val="35000"/>
      </a:schemeClr>
    </cs:fontRef>
    <cs:defRPr sz="900" kern="1200" cap="all"/>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headEnd type="none" w="sm" len="sm"/>
        <a:tailEnd type="none" w="sm" len="sm"/>
      </a:ln>
    </cs:spPr>
    <cs:defRPr sz="900" kern="1200"/>
  </cs:categoryAxis>
  <cs:chartArea mods="allowNoFillOverride allowNoLineOverride">
    <cs:lnRef idx="0"/>
    <cs:fillRef idx="0"/>
    <cs:effectRef idx="0"/>
    <cs:fontRef idx="minor">
      <a:schemeClr val="dk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bg1"/>
    </cs:fontRef>
    <cs:spPr>
      <a:solidFill>
        <a:schemeClr val="tx1">
          <a:lumMod val="50000"/>
          <a:lumOff val="50000"/>
        </a:schemeClr>
      </a:solidFill>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tx1"/>
    </cs:fontRef>
    <cs:spPr>
      <a:solidFill>
        <a:schemeClr val="phClr">
          <a:alpha val="70000"/>
        </a:schemeClr>
      </a:solidFill>
    </cs:spPr>
  </cs:dataPoint>
  <cs:dataPoint3D>
    <cs:lnRef idx="0"/>
    <cs:fillRef idx="0">
      <cs:styleClr val="auto"/>
    </cs:fillRef>
    <cs:effectRef idx="0"/>
    <cs:fontRef idx="minor">
      <a:schemeClr val="tx1"/>
    </cs:fontRef>
    <cs:spPr>
      <a:solidFill>
        <a:schemeClr val="phClr">
          <a:alpha val="70000"/>
        </a:schemeClr>
      </a:solidFill>
    </cs:spPr>
  </cs:dataPoint3D>
  <cs:dataPointLine>
    <cs:lnRef idx="0">
      <cs:styleClr val="auto"/>
    </cs:lnRef>
    <cs:fillRef idx="0"/>
    <cs:effectRef idx="0"/>
    <cs:fontRef idx="minor">
      <a:schemeClr val="dk1"/>
    </cs:fontRef>
    <cs:spPr>
      <a:ln w="28575" cap="rnd">
        <a:solidFill>
          <a:schemeClr val="phClr"/>
        </a:solidFill>
        <a:round/>
      </a:ln>
    </cs:spPr>
  </cs:dataPointLine>
  <cs:dataPointMarker>
    <cs:lnRef idx="0">
      <cs:styleClr val="auto"/>
    </cs:lnRef>
    <cs:fillRef idx="0">
      <cs:styleClr val="auto"/>
    </cs:fillRef>
    <cs:effectRef idx="0"/>
    <cs:fontRef idx="minor">
      <a:schemeClr val="dk1"/>
    </cs:fontRef>
    <cs:spPr>
      <a:gradFill>
        <a:gsLst>
          <a:gs pos="0">
            <a:schemeClr val="phClr"/>
          </a:gs>
          <a:gs pos="46000">
            <a:schemeClr val="phClr"/>
          </a:gs>
          <a:gs pos="100000">
            <a:schemeClr val="phClr">
              <a:lumMod val="20000"/>
              <a:lumOff val="80000"/>
              <a:alpha val="0"/>
            </a:schemeClr>
          </a:gs>
        </a:gsLst>
        <a:path path="circle">
          <a:fillToRect l="50000" t="-80000" r="50000" b="180000"/>
        </a:path>
      </a:gradFill>
      <a:ln w="9525" cap="flat" cmpd="sng" algn="ctr">
        <a:solidFill>
          <a:schemeClr val="phClr">
            <a:shade val="95000"/>
          </a:schemeClr>
        </a:solidFill>
        <a:round/>
      </a:ln>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ln w="9525">
        <a:solidFill>
          <a:schemeClr val="tx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tx1">
            <a:lumMod val="65000"/>
            <a:lumOff val="35000"/>
          </a:schemeClr>
        </a:solidFill>
      </a:ln>
    </cs:spPr>
  </cs:downBar>
  <cs:dropLine>
    <cs:lnRef idx="0"/>
    <cs:fillRef idx="0"/>
    <cs:effectRef idx="0"/>
    <cs:fontRef idx="minor">
      <a:schemeClr val="dk1"/>
    </cs:fontRef>
    <cs:spPr>
      <a:ln w="9525">
        <a:solidFill>
          <a:schemeClr val="tx1">
            <a:lumMod val="35000"/>
            <a:lumOff val="65000"/>
          </a:schemeClr>
        </a:solidFill>
      </a:ln>
    </cs:spPr>
  </cs:dropLine>
  <cs:errorBar>
    <cs:lnRef idx="0"/>
    <cs:fillRef idx="0"/>
    <cs:effectRef idx="0"/>
    <cs:fontRef idx="minor">
      <a:schemeClr val="dk1"/>
    </cs:fontRef>
    <cs:spPr>
      <a:ln w="9525" cap="flat" cmpd="sng" algn="ctr">
        <a:solidFill>
          <a:schemeClr val="tx1">
            <a:lumMod val="65000"/>
            <a:lumOff val="35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gradFill>
          <a:gsLst>
            <a:gs pos="0">
              <a:schemeClr val="tx1">
                <a:lumMod val="5000"/>
                <a:lumOff val="95000"/>
              </a:schemeClr>
            </a:gs>
            <a:gs pos="100000">
              <a:schemeClr val="tx1">
                <a:lumMod val="15000"/>
                <a:lumOff val="85000"/>
              </a:schemeClr>
            </a:gs>
          </a:gsLst>
          <a:lin ang="5400000" scaled="0"/>
        </a:gradFill>
        <a:round/>
      </a:ln>
    </cs:spPr>
  </cs:gridlineMajor>
  <cs:gridlineMinor>
    <cs:lnRef idx="0"/>
    <cs:fillRef idx="0"/>
    <cs:effectRef idx="0"/>
    <cs:fontRef idx="minor">
      <a:schemeClr val="dk1"/>
    </cs:fontRef>
    <cs:spPr>
      <a:ln w="9525" cap="flat" cmpd="sng" algn="ctr">
        <a:gradFill>
          <a:gsLst>
            <a:gs pos="0">
              <a:schemeClr val="tx1">
                <a:lumMod val="5000"/>
                <a:lumOff val="95000"/>
              </a:schemeClr>
            </a:gs>
            <a:gs pos="100000">
              <a:schemeClr val="tx1">
                <a:lumMod val="15000"/>
                <a:lumOff val="85000"/>
              </a:schemeClr>
            </a:gs>
          </a:gsLst>
          <a:lin ang="5400000" scaled="0"/>
        </a:gradFill>
        <a:round/>
      </a:ln>
    </cs:spPr>
  </cs:gridlineMinor>
  <cs:hiLoLine>
    <cs:lnRef idx="0"/>
    <cs:fillRef idx="0"/>
    <cs:effectRef idx="0"/>
    <cs:fontRef idx="minor">
      <a:schemeClr val="dk1"/>
    </cs:fontRef>
    <cs:spPr>
      <a:ln w="9525">
        <a:solidFill>
          <a:schemeClr val="tx1">
            <a:lumMod val="50000"/>
            <a:lumOff val="50000"/>
          </a:schemeClr>
        </a:solidFill>
      </a:ln>
    </cs:spPr>
  </cs:hiLoLine>
  <cs:leaderLine>
    <cs:lnRef idx="0"/>
    <cs:fillRef idx="0"/>
    <cs:effectRef idx="0"/>
    <cs:fontRef idx="minor">
      <a:schemeClr val="dk1"/>
    </cs:fontRef>
    <cs:spPr>
      <a:ln w="9525">
        <a:solidFill>
          <a:schemeClr val="tx1">
            <a:lumMod val="35000"/>
            <a:lumOff val="65000"/>
          </a:schemeClr>
        </a:solidFill>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65000"/>
        <a:lumOff val="35000"/>
      </a:schemeClr>
    </cs:fontRef>
    <cs:spPr>
      <a:ln w="9525" cap="flat" cmpd="sng" algn="ctr">
        <a:solidFill>
          <a:schemeClr val="tx1">
            <a:lumMod val="15000"/>
            <a:lumOff val="85000"/>
          </a:schemeClr>
        </a:solidFill>
        <a:round/>
        <a:headEnd type="none" w="sm" len="sm"/>
        <a:tailEnd type="none" w="sm" len="sm"/>
      </a:ln>
    </cs:spPr>
    <cs:defRPr sz="900" kern="1200"/>
  </cs:seriesAxis>
  <cs:seriesLine>
    <cs:lnRef idx="0"/>
    <cs:fillRef idx="0"/>
    <cs:effectRef idx="0"/>
    <cs:fontRef idx="minor">
      <a:schemeClr val="dk1"/>
    </cs:fontRef>
    <cs:spPr>
      <a:ln w="9525">
        <a:solidFill>
          <a:schemeClr val="tx1">
            <a:lumMod val="35000"/>
            <a:lumOff val="65000"/>
          </a:schemeClr>
        </a:solidFill>
        <a:round/>
      </a:ln>
    </cs:spPr>
  </cs:seriesLine>
  <cs:title>
    <cs:lnRef idx="0"/>
    <cs:fillRef idx="0"/>
    <cs:effectRef idx="0"/>
    <cs:fontRef idx="minor">
      <a:schemeClr val="tx1">
        <a:lumMod val="65000"/>
        <a:lumOff val="35000"/>
      </a:schemeClr>
    </cs:fontRef>
    <cs:defRPr sz="1800" b="1" kern="1200" cap="all" spc="50" baseline="0"/>
  </cs:title>
  <cs:trendline>
    <cs:lnRef idx="0">
      <cs:styleClr val="auto"/>
    </cs:lnRef>
    <cs:fillRef idx="0"/>
    <cs:effectRef idx="0"/>
    <cs:fontRef idx="minor">
      <a:schemeClr val="dk1"/>
    </cs:fontRef>
    <cs:spPr>
      <a:ln w="9525" cap="rnd">
        <a:solidFill>
          <a:schemeClr val="phClr"/>
        </a:solidFill>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65000"/>
            <a:lumOff val="3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dk1"/>
    </cs:fontRef>
  </cs:wall>
</cs:chartStyle>
</file>

<file path=xl/charts/style2.xml><?xml version="1.0" encoding="utf-8"?>
<cs:chartStyle xmlns:cs="http://schemas.microsoft.com/office/drawing/2012/chartStyle" xmlns:a="http://schemas.openxmlformats.org/drawingml/2006/main" id="305">
  <cs:axisTitle>
    <cs:lnRef idx="0"/>
    <cs:fillRef idx="0"/>
    <cs:effectRef idx="0"/>
    <cs:fontRef idx="minor">
      <a:schemeClr val="tx1">
        <a:lumMod val="65000"/>
        <a:lumOff val="35000"/>
      </a:schemeClr>
    </cs:fontRef>
    <cs:defRPr sz="900" kern="1200" cap="all"/>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headEnd type="none" w="sm" len="sm"/>
        <a:tailEnd type="none" w="sm" len="sm"/>
      </a:ln>
    </cs:spPr>
    <cs:defRPr sz="900" kern="1200"/>
  </cs:categoryAxis>
  <cs:chartArea mods="allowNoFillOverride allowNoLineOverride">
    <cs:lnRef idx="0"/>
    <cs:fillRef idx="0"/>
    <cs:effectRef idx="0"/>
    <cs:fontRef idx="minor">
      <a:schemeClr val="dk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bg1"/>
    </cs:fontRef>
    <cs:spPr>
      <a:solidFill>
        <a:schemeClr val="tx1">
          <a:lumMod val="50000"/>
          <a:lumOff val="50000"/>
        </a:schemeClr>
      </a:solidFill>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tx1"/>
    </cs:fontRef>
    <cs:spPr>
      <a:solidFill>
        <a:schemeClr val="phClr">
          <a:alpha val="70000"/>
        </a:schemeClr>
      </a:solidFill>
    </cs:spPr>
  </cs:dataPoint>
  <cs:dataPoint3D>
    <cs:lnRef idx="0"/>
    <cs:fillRef idx="0">
      <cs:styleClr val="auto"/>
    </cs:fillRef>
    <cs:effectRef idx="0"/>
    <cs:fontRef idx="minor">
      <a:schemeClr val="tx1"/>
    </cs:fontRef>
    <cs:spPr>
      <a:solidFill>
        <a:schemeClr val="phClr">
          <a:alpha val="70000"/>
        </a:schemeClr>
      </a:solidFill>
    </cs:spPr>
  </cs:dataPoint3D>
  <cs:dataPointLine>
    <cs:lnRef idx="0">
      <cs:styleClr val="auto"/>
    </cs:lnRef>
    <cs:fillRef idx="0"/>
    <cs:effectRef idx="0"/>
    <cs:fontRef idx="minor">
      <a:schemeClr val="dk1"/>
    </cs:fontRef>
    <cs:spPr>
      <a:ln w="28575" cap="rnd">
        <a:solidFill>
          <a:schemeClr val="phClr"/>
        </a:solidFill>
        <a:round/>
      </a:ln>
    </cs:spPr>
  </cs:dataPointLine>
  <cs:dataPointMarker>
    <cs:lnRef idx="0">
      <cs:styleClr val="auto"/>
    </cs:lnRef>
    <cs:fillRef idx="0">
      <cs:styleClr val="auto"/>
    </cs:fillRef>
    <cs:effectRef idx="0"/>
    <cs:fontRef idx="minor">
      <a:schemeClr val="dk1"/>
    </cs:fontRef>
    <cs:spPr>
      <a:gradFill>
        <a:gsLst>
          <a:gs pos="0">
            <a:schemeClr val="phClr"/>
          </a:gs>
          <a:gs pos="46000">
            <a:schemeClr val="phClr"/>
          </a:gs>
          <a:gs pos="100000">
            <a:schemeClr val="phClr">
              <a:lumMod val="20000"/>
              <a:lumOff val="80000"/>
              <a:alpha val="0"/>
            </a:schemeClr>
          </a:gs>
        </a:gsLst>
        <a:path path="circle">
          <a:fillToRect l="50000" t="-80000" r="50000" b="180000"/>
        </a:path>
      </a:gradFill>
      <a:ln w="9525" cap="flat" cmpd="sng" algn="ctr">
        <a:solidFill>
          <a:schemeClr val="phClr">
            <a:shade val="95000"/>
          </a:schemeClr>
        </a:solidFill>
        <a:round/>
      </a:ln>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ln w="9525">
        <a:solidFill>
          <a:schemeClr val="tx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tx1">
            <a:lumMod val="65000"/>
            <a:lumOff val="35000"/>
          </a:schemeClr>
        </a:solidFill>
      </a:ln>
    </cs:spPr>
  </cs:downBar>
  <cs:dropLine>
    <cs:lnRef idx="0"/>
    <cs:fillRef idx="0"/>
    <cs:effectRef idx="0"/>
    <cs:fontRef idx="minor">
      <a:schemeClr val="dk1"/>
    </cs:fontRef>
    <cs:spPr>
      <a:ln w="9525">
        <a:solidFill>
          <a:schemeClr val="tx1">
            <a:lumMod val="35000"/>
            <a:lumOff val="65000"/>
          </a:schemeClr>
        </a:solidFill>
      </a:ln>
    </cs:spPr>
  </cs:dropLine>
  <cs:errorBar>
    <cs:lnRef idx="0"/>
    <cs:fillRef idx="0"/>
    <cs:effectRef idx="0"/>
    <cs:fontRef idx="minor">
      <a:schemeClr val="dk1"/>
    </cs:fontRef>
    <cs:spPr>
      <a:ln w="9525" cap="flat" cmpd="sng" algn="ctr">
        <a:solidFill>
          <a:schemeClr val="tx1">
            <a:lumMod val="65000"/>
            <a:lumOff val="35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gradFill>
          <a:gsLst>
            <a:gs pos="0">
              <a:schemeClr val="tx1">
                <a:lumMod val="5000"/>
                <a:lumOff val="95000"/>
              </a:schemeClr>
            </a:gs>
            <a:gs pos="100000">
              <a:schemeClr val="tx1">
                <a:lumMod val="15000"/>
                <a:lumOff val="85000"/>
              </a:schemeClr>
            </a:gs>
          </a:gsLst>
          <a:lin ang="5400000" scaled="0"/>
        </a:gradFill>
        <a:round/>
      </a:ln>
    </cs:spPr>
  </cs:gridlineMajor>
  <cs:gridlineMinor>
    <cs:lnRef idx="0"/>
    <cs:fillRef idx="0"/>
    <cs:effectRef idx="0"/>
    <cs:fontRef idx="minor">
      <a:schemeClr val="dk1"/>
    </cs:fontRef>
    <cs:spPr>
      <a:ln w="9525" cap="flat" cmpd="sng" algn="ctr">
        <a:gradFill>
          <a:gsLst>
            <a:gs pos="0">
              <a:schemeClr val="tx1">
                <a:lumMod val="5000"/>
                <a:lumOff val="95000"/>
              </a:schemeClr>
            </a:gs>
            <a:gs pos="100000">
              <a:schemeClr val="tx1">
                <a:lumMod val="15000"/>
                <a:lumOff val="85000"/>
              </a:schemeClr>
            </a:gs>
          </a:gsLst>
          <a:lin ang="5400000" scaled="0"/>
        </a:gradFill>
        <a:round/>
      </a:ln>
    </cs:spPr>
  </cs:gridlineMinor>
  <cs:hiLoLine>
    <cs:lnRef idx="0"/>
    <cs:fillRef idx="0"/>
    <cs:effectRef idx="0"/>
    <cs:fontRef idx="minor">
      <a:schemeClr val="dk1"/>
    </cs:fontRef>
    <cs:spPr>
      <a:ln w="9525">
        <a:solidFill>
          <a:schemeClr val="tx1">
            <a:lumMod val="50000"/>
            <a:lumOff val="50000"/>
          </a:schemeClr>
        </a:solidFill>
      </a:ln>
    </cs:spPr>
  </cs:hiLoLine>
  <cs:leaderLine>
    <cs:lnRef idx="0"/>
    <cs:fillRef idx="0"/>
    <cs:effectRef idx="0"/>
    <cs:fontRef idx="minor">
      <a:schemeClr val="dk1"/>
    </cs:fontRef>
    <cs:spPr>
      <a:ln w="9525">
        <a:solidFill>
          <a:schemeClr val="tx1">
            <a:lumMod val="35000"/>
            <a:lumOff val="65000"/>
          </a:schemeClr>
        </a:solidFill>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65000"/>
        <a:lumOff val="35000"/>
      </a:schemeClr>
    </cs:fontRef>
    <cs:spPr>
      <a:ln w="9525" cap="flat" cmpd="sng" algn="ctr">
        <a:solidFill>
          <a:schemeClr val="tx1">
            <a:lumMod val="15000"/>
            <a:lumOff val="85000"/>
          </a:schemeClr>
        </a:solidFill>
        <a:round/>
        <a:headEnd type="none" w="sm" len="sm"/>
        <a:tailEnd type="none" w="sm" len="sm"/>
      </a:ln>
    </cs:spPr>
    <cs:defRPr sz="900" kern="1200"/>
  </cs:seriesAxis>
  <cs:seriesLine>
    <cs:lnRef idx="0"/>
    <cs:fillRef idx="0"/>
    <cs:effectRef idx="0"/>
    <cs:fontRef idx="minor">
      <a:schemeClr val="dk1"/>
    </cs:fontRef>
    <cs:spPr>
      <a:ln w="9525">
        <a:solidFill>
          <a:schemeClr val="tx1">
            <a:lumMod val="35000"/>
            <a:lumOff val="65000"/>
          </a:schemeClr>
        </a:solidFill>
        <a:round/>
      </a:ln>
    </cs:spPr>
  </cs:seriesLine>
  <cs:title>
    <cs:lnRef idx="0"/>
    <cs:fillRef idx="0"/>
    <cs:effectRef idx="0"/>
    <cs:fontRef idx="minor">
      <a:schemeClr val="tx1">
        <a:lumMod val="65000"/>
        <a:lumOff val="35000"/>
      </a:schemeClr>
    </cs:fontRef>
    <cs:defRPr sz="1800" b="1" kern="1200" cap="all" spc="50" baseline="0"/>
  </cs:title>
  <cs:trendline>
    <cs:lnRef idx="0">
      <cs:styleClr val="auto"/>
    </cs:lnRef>
    <cs:fillRef idx="0"/>
    <cs:effectRef idx="0"/>
    <cs:fontRef idx="minor">
      <a:schemeClr val="dk1"/>
    </cs:fontRef>
    <cs:spPr>
      <a:ln w="9525" cap="rnd">
        <a:solidFill>
          <a:schemeClr val="phClr"/>
        </a:solidFill>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65000"/>
            <a:lumOff val="3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dk1"/>
    </cs:fontRef>
  </cs:wall>
</cs:chartStyle>
</file>

<file path=xl/charts/style3.xml><?xml version="1.0" encoding="utf-8"?>
<cs:chartStyle xmlns:cs="http://schemas.microsoft.com/office/drawing/2012/chartStyle" xmlns:a="http://schemas.openxmlformats.org/drawingml/2006/main" id="261">
  <cs:axisTitle>
    <cs:lnRef idx="0"/>
    <cs:fillRef idx="0"/>
    <cs:effectRef idx="0"/>
    <cs:fontRef idx="minor">
      <a:schemeClr val="dk1">
        <a:lumMod val="65000"/>
        <a:lumOff val="35000"/>
      </a:schemeClr>
    </cs:fontRef>
    <cs:defRPr sz="900" kern="1200"/>
  </cs:axisTitle>
  <cs:categoryAxis>
    <cs:lnRef idx="0"/>
    <cs:fillRef idx="0"/>
    <cs:effectRef idx="0"/>
    <cs:fontRef idx="minor">
      <a:schemeClr val="dk1">
        <a:lumMod val="65000"/>
        <a:lumOff val="35000"/>
      </a:schemeClr>
    </cs:fontRef>
    <cs:defRPr sz="900" kern="1200"/>
  </cs:categoryAxis>
  <cs:chartArea>
    <cs:lnRef idx="0"/>
    <cs:fillRef idx="0"/>
    <cs:effectRef idx="0"/>
    <cs:fontRef idx="minor">
      <a:schemeClr val="dk1"/>
    </cs:fontRef>
    <cs:spPr>
      <a:pattFill prst="dkDnDiag">
        <a:fgClr>
          <a:schemeClr val="lt1">
            <a:lumMod val="95000"/>
          </a:schemeClr>
        </a:fgClr>
        <a:bgClr>
          <a:schemeClr val="lt1"/>
        </a:bgClr>
      </a:pattFill>
      <a:ln w="9525" cap="flat" cmpd="sng" algn="ctr">
        <a:solidFill>
          <a:schemeClr val="dk1">
            <a:lumMod val="15000"/>
            <a:lumOff val="85000"/>
          </a:schemeClr>
        </a:solidFill>
        <a:round/>
      </a:ln>
    </cs:spPr>
    <cs:defRPr sz="900" kern="1200"/>
  </cs:chartArea>
  <cs:dataLabel>
    <cs:lnRef idx="0"/>
    <cs:fillRef idx="0"/>
    <cs:effectRef idx="0"/>
    <cs:fontRef idx="minor">
      <a:schemeClr val="lt1"/>
    </cs:fontRef>
    <cs:defRPr sz="900" b="1" i="0" u="none" strike="noStrike" kern="1200" baseline="0"/>
  </cs:dataLabel>
  <cs:dataLabelCallout>
    <cs:lnRef idx="0"/>
    <cs:fillRef idx="0"/>
    <cs:effectRef idx="0"/>
    <cs:fontRef idx="minor">
      <a:schemeClr val="dk1">
        <a:lumMod val="65000"/>
        <a:lumOff val="35000"/>
      </a:schemeClr>
    </cs:fontRef>
    <cs:spPr>
      <a:solidFill>
        <a:schemeClr val="lt1">
          <a:alpha val="75000"/>
        </a:schemeClr>
      </a:solidFill>
      <a:ln w="9525">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a:effectLst>
        <a:outerShdw blurRad="317500" algn="ctr" rotWithShape="0">
          <a:prstClr val="black">
            <a:alpha val="25000"/>
          </a:prstClr>
        </a:outerShdw>
      </a:effectLst>
    </cs:spPr>
  </cs:dataPoint>
  <cs:dataPoint3D>
    <cs:lnRef idx="0"/>
    <cs:fillRef idx="0">
      <cs:styleClr val="auto"/>
    </cs:fillRef>
    <cs:effectRef idx="0"/>
    <cs:fontRef idx="minor">
      <a:schemeClr val="dk1"/>
    </cs:fontRef>
    <cs:spPr>
      <a:solidFill>
        <a:schemeClr val="phClr"/>
      </a:solidFill>
      <a:effectLst>
        <a:outerShdw blurRad="88900" sx="102000" sy="102000" algn="ctr" rotWithShape="0">
          <a:prstClr val="black">
            <a:alpha val="20000"/>
          </a:prstClr>
        </a:outerShdw>
      </a:effectLst>
      <a:scene3d>
        <a:camera prst="orthographicFront"/>
        <a:lightRig rig="threePt" dir="t"/>
      </a:scene3d>
      <a:sp3d prstMaterial="matte"/>
    </cs:spPr>
  </cs:dataPoint3D>
  <cs:dataPointLine>
    <cs:lnRef idx="0">
      <cs:styleClr val="auto"/>
    </cs:lnRef>
    <cs:fillRef idx="0"/>
    <cs:effectRef idx="0"/>
    <cs:fontRef idx="minor">
      <a:schemeClr val="dk1"/>
    </cs:fontRef>
    <cs:spPr>
      <a:ln w="28575" cap="rnd">
        <a:solidFill>
          <a:schemeClr val="phClr"/>
        </a:solidFill>
        <a:round/>
      </a:ln>
    </cs:spPr>
  </cs:dataPointLine>
  <cs:dataPointMarker>
    <cs:lnRef idx="0"/>
    <cs:fillRef idx="0">
      <cs:styleClr val="auto"/>
    </cs:fillRef>
    <cs:effectRef idx="0"/>
    <cs:fontRef idx="minor">
      <a:schemeClr val="dk1"/>
    </cs:fontRef>
    <cs:spPr>
      <a:solidFill>
        <a:schemeClr val="phClr"/>
      </a:solidFill>
      <a:ln w="9525">
        <a:solidFill>
          <a:schemeClr val="lt1"/>
        </a:solidFill>
      </a:ln>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65000"/>
        <a:lumOff val="35000"/>
      </a:schemeClr>
    </cs:fontRef>
    <cs:spPr>
      <a:noFill/>
      <a:ln w="9525" cap="flat" cmpd="sng" algn="ctr">
        <a:solidFill>
          <a:schemeClr val="dk1">
            <a:lumMod val="15000"/>
            <a:lumOff val="85000"/>
          </a:schemeClr>
        </a:solidFill>
        <a:round/>
      </a:ln>
    </cs:spPr>
    <cs:defRPr sz="900" kern="1200"/>
  </cs:dataTable>
  <cs:downBar>
    <cs:lnRef idx="0"/>
    <cs:fillRef idx="0"/>
    <cs:effectRef idx="0"/>
    <cs:fontRef idx="minor">
      <a:schemeClr val="dk1"/>
    </cs:fontRef>
    <cs:spPr>
      <a:solidFill>
        <a:schemeClr val="dk1">
          <a:lumMod val="75000"/>
          <a:lumOff val="25000"/>
        </a:schemeClr>
      </a:solidFill>
      <a:ln w="9525" cap="flat" cmpd="sng" algn="ctr">
        <a:solidFill>
          <a:schemeClr val="dk1">
            <a:lumMod val="65000"/>
            <a:lumOff val="35000"/>
          </a:schemeClr>
        </a:solidFill>
        <a:round/>
      </a:ln>
    </cs:spPr>
  </cs:downBar>
  <cs:dropLine>
    <cs:lnRef idx="0"/>
    <cs:fillRef idx="0"/>
    <cs:effectRef idx="0"/>
    <cs:fontRef idx="minor">
      <a:schemeClr val="dk1"/>
    </cs:fontRef>
    <cs:spPr>
      <a:ln w="9525" cap="flat" cmpd="sng" algn="ctr">
        <a:solidFill>
          <a:schemeClr val="dk1">
            <a:lumMod val="35000"/>
            <a:lumOff val="65000"/>
          </a:schemeClr>
        </a:solidFill>
        <a:round/>
      </a:ln>
    </cs:spPr>
  </cs:dropLine>
  <cs:errorBar>
    <cs:lnRef idx="0"/>
    <cs:fillRef idx="0"/>
    <cs:effectRef idx="0"/>
    <cs:fontRef idx="minor">
      <a:schemeClr val="dk1"/>
    </cs:fontRef>
    <cs:spPr>
      <a:ln w="9525" cap="flat" cmpd="sng" algn="ctr">
        <a:solidFill>
          <a:schemeClr val="dk1">
            <a:lumMod val="65000"/>
            <a:lumOff val="35000"/>
          </a:schemeClr>
        </a:solidFill>
        <a:round/>
      </a:ln>
    </cs:spPr>
  </cs:errorBar>
  <cs:floor>
    <cs:lnRef idx="0"/>
    <cs:fillRef idx="0"/>
    <cs:effectRef idx="0"/>
    <cs:fontRef idx="minor">
      <a:schemeClr val="dk1"/>
    </cs:fontRef>
    <cs:spPr>
      <a:noFill/>
      <a:ln>
        <a:noFill/>
      </a:ln>
    </cs:spPr>
  </cs:floor>
  <cs:gridlineMajor>
    <cs:lnRef idx="0"/>
    <cs:fillRef idx="0"/>
    <cs:effectRef idx="0"/>
    <cs:fontRef idx="minor">
      <a:schemeClr val="dk1"/>
    </cs:fontRef>
    <cs:spPr>
      <a:ln w="9525" cap="flat" cmpd="sng" algn="ctr">
        <a:solidFill>
          <a:schemeClr val="dk1">
            <a:lumMod val="15000"/>
            <a:lumOff val="85000"/>
          </a:schemeClr>
        </a:solidFill>
        <a:round/>
      </a:ln>
    </cs:spPr>
  </cs:gridlineMajor>
  <cs:gridlineMinor>
    <cs:lnRef idx="0"/>
    <cs:fillRef idx="0"/>
    <cs:effectRef idx="0"/>
    <cs:fontRef idx="minor">
      <a:schemeClr val="dk1"/>
    </cs:fontRef>
    <cs:spPr>
      <a:ln w="9525" cap="flat" cmpd="sng" algn="ctr">
        <a:solidFill>
          <a:schemeClr val="dk1">
            <a:lumMod val="5000"/>
            <a:lumOff val="95000"/>
          </a:schemeClr>
        </a:solidFill>
        <a:round/>
      </a:ln>
    </cs:spPr>
  </cs:gridlineMinor>
  <cs:hiLoLine>
    <cs:lnRef idx="0"/>
    <cs:fillRef idx="0"/>
    <cs:effectRef idx="0"/>
    <cs:fontRef idx="minor">
      <a:schemeClr val="dk1"/>
    </cs:fontRef>
    <cs:spPr>
      <a:ln w="9525" cap="flat" cmpd="sng" algn="ctr">
        <a:solidFill>
          <a:schemeClr val="dk1">
            <a:lumMod val="50000"/>
            <a:lumOff val="50000"/>
          </a:schemeClr>
        </a:solidFill>
        <a:round/>
      </a:ln>
    </cs:spPr>
  </cs:hiLoLine>
  <cs:leaderLine>
    <cs:lnRef idx="0"/>
    <cs:fillRef idx="0"/>
    <cs:effectRef idx="0"/>
    <cs:fontRef idx="minor">
      <a:schemeClr val="dk1"/>
    </cs:fontRef>
    <cs:spPr>
      <a:ln w="9525" cap="flat" cmpd="sng" algn="ctr">
        <a:solidFill>
          <a:schemeClr val="dk1">
            <a:lumMod val="35000"/>
            <a:lumOff val="65000"/>
          </a:schemeClr>
        </a:solidFill>
        <a:round/>
      </a:ln>
    </cs:spPr>
  </cs:leaderLine>
  <cs:legend>
    <cs:lnRef idx="0"/>
    <cs:fillRef idx="0"/>
    <cs:effectRef idx="0"/>
    <cs:fontRef idx="minor">
      <a:schemeClr val="dk1">
        <a:lumMod val="65000"/>
        <a:lumOff val="35000"/>
      </a:schemeClr>
    </cs:fontRef>
    <cs:spPr>
      <a:solidFill>
        <a:schemeClr val="lt1">
          <a:alpha val="78000"/>
        </a:schemeClr>
      </a:solidFill>
    </cs:spPr>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dk1">
        <a:lumMod val="65000"/>
        <a:lumOff val="35000"/>
      </a:schemeClr>
    </cs:fontRef>
    <cs:defRPr sz="900" kern="1200"/>
  </cs:seriesAxis>
  <cs:seriesLine>
    <cs:lnRef idx="0"/>
    <cs:fillRef idx="0"/>
    <cs:effectRef idx="0"/>
    <cs:fontRef idx="minor">
      <a:schemeClr val="dk1"/>
    </cs:fontRef>
    <cs:spPr>
      <a:ln w="9525" cap="flat" cmpd="sng" algn="ctr">
        <a:solidFill>
          <a:schemeClr val="dk1">
            <a:lumMod val="35000"/>
            <a:lumOff val="65000"/>
          </a:schemeClr>
        </a:solidFill>
        <a:round/>
      </a:ln>
    </cs:spPr>
  </cs:seriesLine>
  <cs:title>
    <cs:lnRef idx="0"/>
    <cs:fillRef idx="0"/>
    <cs:effectRef idx="0"/>
    <cs:fontRef idx="minor">
      <a:schemeClr val="dk1">
        <a:lumMod val="65000"/>
        <a:lumOff val="35000"/>
      </a:schemeClr>
    </cs:fontRef>
    <cs:defRPr sz="1800" b="1" kern="1200" baseline="0"/>
  </cs:title>
  <cs:trendline>
    <cs:lnRef idx="0">
      <cs:styleClr val="auto"/>
    </cs:lnRef>
    <cs:fillRef idx="0"/>
    <cs:effectRef idx="0"/>
    <cs:fontRef idx="minor">
      <a:schemeClr val="dk1"/>
    </cs:fontRef>
    <cs:spPr>
      <a:ln w="19050" cap="rnd">
        <a:solidFill>
          <a:schemeClr val="phClr"/>
        </a:solidFill>
        <a:prstDash val="sysDash"/>
      </a:ln>
    </cs:spPr>
  </cs:trendline>
  <cs:trendlineLabel>
    <cs:lnRef idx="0"/>
    <cs:fillRef idx="0"/>
    <cs:effectRef idx="0"/>
    <cs:fontRef idx="minor">
      <a:schemeClr val="dk1">
        <a:lumMod val="65000"/>
        <a:lumOff val="35000"/>
      </a:schemeClr>
    </cs:fontRef>
    <cs:defRPr sz="900" kern="1200"/>
  </cs:trendlineLabel>
  <cs:upBar>
    <cs:lnRef idx="0"/>
    <cs:fillRef idx="0"/>
    <cs:effectRef idx="0"/>
    <cs:fontRef idx="minor">
      <a:schemeClr val="dk1"/>
    </cs:fontRef>
    <cs:spPr>
      <a:solidFill>
        <a:schemeClr val="lt1"/>
      </a:solidFill>
      <a:ln w="9525" cap="flat" cmpd="sng" algn="ctr">
        <a:solidFill>
          <a:schemeClr val="dk1">
            <a:lumMod val="65000"/>
            <a:lumOff val="35000"/>
          </a:schemeClr>
        </a:solidFill>
        <a:round/>
      </a:ln>
    </cs:spPr>
  </cs:upBar>
  <cs:valueAxis>
    <cs:lnRef idx="0"/>
    <cs:fillRef idx="0"/>
    <cs:effectRef idx="0"/>
    <cs:fontRef idx="minor">
      <a:schemeClr val="dk1">
        <a:lumMod val="65000"/>
        <a:lumOff val="35000"/>
      </a:schemeClr>
    </cs:fontRef>
    <cs:defRPr sz="900" kern="1200"/>
  </cs:valueAxis>
  <cs:wall>
    <cs:lnRef idx="0"/>
    <cs:fillRef idx="0"/>
    <cs:effectRef idx="0"/>
    <cs:fontRef idx="minor">
      <a:schemeClr val="dk1"/>
    </cs:fontRef>
  </cs:wall>
</cs:chartStyle>
</file>

<file path=xl/ctrlProps/ctrlProp1.xml><?xml version="1.0" encoding="utf-8"?>
<formControlPr xmlns="http://schemas.microsoft.com/office/spreadsheetml/2009/9/main" objectType="Spin" dx="16" fmlaLink="$B$5" max="12" min="1" page="10" val="12"/>
</file>

<file path=xl/ctrlProps/ctrlProp2.xml><?xml version="1.0" encoding="utf-8"?>
<formControlPr xmlns="http://schemas.microsoft.com/office/spreadsheetml/2009/9/main" objectType="Spin" dx="16" fmlaLink="$H$5" max="3000" min="1904" page="10" val="2022"/>
</file>

<file path=xl/drawings/_rels/drawing1.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152400</xdr:colOff>
          <xdr:row>4</xdr:row>
          <xdr:rowOff>161925</xdr:rowOff>
        </xdr:from>
        <xdr:to>
          <xdr:col>1</xdr:col>
          <xdr:colOff>314325</xdr:colOff>
          <xdr:row>4</xdr:row>
          <xdr:rowOff>457200</xdr:rowOff>
        </xdr:to>
        <xdr:sp macro="" textlink="">
          <xdr:nvSpPr>
            <xdr:cNvPr id="1031" name="Spinner 7" descr="Spinner control for Month" hidden="1">
              <a:extLst>
                <a:ext uri="{63B3BB69-23CF-44E3-9099-C40C66FF867C}">
                  <a14:compatExt spid="_x0000_s1031"/>
                </a:ext>
                <a:ext uri="{FF2B5EF4-FFF2-40B4-BE49-F238E27FC236}">
                  <a16:creationId xmlns:a16="http://schemas.microsoft.com/office/drawing/2014/main" id="{00000000-0008-0000-0100-000007040000}"/>
                </a:ext>
              </a:extLst>
            </xdr:cNvPr>
            <xdr:cNvSpPr/>
          </xdr:nvSpPr>
          <xdr:spPr bwMode="auto">
            <a:xfrm>
              <a:off x="0" y="0"/>
              <a:ext cx="0" cy="0"/>
            </a:xfrm>
            <a:prstGeom prst="rect">
              <a:avLst/>
            </a:prstGeom>
            <a:noFill/>
            <a:ln w="9525">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47625</xdr:colOff>
          <xdr:row>4</xdr:row>
          <xdr:rowOff>171450</xdr:rowOff>
        </xdr:from>
        <xdr:to>
          <xdr:col>8</xdr:col>
          <xdr:colOff>190500</xdr:colOff>
          <xdr:row>4</xdr:row>
          <xdr:rowOff>457200</xdr:rowOff>
        </xdr:to>
        <xdr:sp macro="" textlink="">
          <xdr:nvSpPr>
            <xdr:cNvPr id="1033" name="Spinner 9" descr="Spinner control for Year" hidden="1">
              <a:extLst>
                <a:ext uri="{63B3BB69-23CF-44E3-9099-C40C66FF867C}">
                  <a14:compatExt spid="_x0000_s1033"/>
                </a:ext>
                <a:ext uri="{FF2B5EF4-FFF2-40B4-BE49-F238E27FC236}">
                  <a16:creationId xmlns:a16="http://schemas.microsoft.com/office/drawing/2014/main" id="{00000000-0008-0000-0100-000009040000}"/>
                </a:ext>
              </a:extLst>
            </xdr:cNvPr>
            <xdr:cNvSpPr/>
          </xdr:nvSpPr>
          <xdr:spPr bwMode="auto">
            <a:xfrm>
              <a:off x="0" y="0"/>
              <a:ext cx="0" cy="0"/>
            </a:xfrm>
            <a:prstGeom prst="rect">
              <a:avLst/>
            </a:prstGeom>
            <a:noFill/>
            <a:ln w="9525">
              <a:miter lim="800000"/>
              <a:headEnd/>
              <a:tailEnd/>
            </a:ln>
          </xdr:spPr>
        </xdr:sp>
        <xdr:clientData/>
      </xdr:twoCellAnchor>
    </mc:Choice>
    <mc:Fallback/>
  </mc:AlternateContent>
  <xdr:twoCellAnchor editAs="oneCell">
    <xdr:from>
      <xdr:col>0</xdr:col>
      <xdr:colOff>762000</xdr:colOff>
      <xdr:row>8</xdr:row>
      <xdr:rowOff>168275</xdr:rowOff>
    </xdr:from>
    <xdr:to>
      <xdr:col>5</xdr:col>
      <xdr:colOff>587375</xdr:colOff>
      <xdr:row>9</xdr:row>
      <xdr:rowOff>682625</xdr:rowOff>
    </xdr:to>
    <xdr:graphicFrame macro="">
      <xdr:nvGraphicFramePr>
        <xdr:cNvPr id="28" name="Chart 27" descr="Bar chart comparing monthly Income totals to Expenditure totals ">
          <a:extLst>
            <a:ext uri="{FF2B5EF4-FFF2-40B4-BE49-F238E27FC236}">
              <a16:creationId xmlns:a16="http://schemas.microsoft.com/office/drawing/2014/main" id="{00000000-0008-0000-0100-00001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8</xdr:col>
      <xdr:colOff>28575</xdr:colOff>
      <xdr:row>8</xdr:row>
      <xdr:rowOff>285750</xdr:rowOff>
    </xdr:from>
    <xdr:to>
      <xdr:col>12</xdr:col>
      <xdr:colOff>924143</xdr:colOff>
      <xdr:row>9</xdr:row>
      <xdr:rowOff>530098</xdr:rowOff>
    </xdr:to>
    <xdr:graphicFrame macro="">
      <xdr:nvGraphicFramePr>
        <xdr:cNvPr id="30" name="Chart 29" descr="Bar chart comparing annual Income totals to Expenditure totals">
          <a:extLst>
            <a:ext uri="{FF2B5EF4-FFF2-40B4-BE49-F238E27FC236}">
              <a16:creationId xmlns:a16="http://schemas.microsoft.com/office/drawing/2014/main" id="{00000000-0008-0000-0100-00001E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editAs="oneCell">
    <xdr:from>
      <xdr:col>2</xdr:col>
      <xdr:colOff>209550</xdr:colOff>
      <xdr:row>7</xdr:row>
      <xdr:rowOff>109537</xdr:rowOff>
    </xdr:from>
    <xdr:to>
      <xdr:col>4</xdr:col>
      <xdr:colOff>2143125</xdr:colOff>
      <xdr:row>23</xdr:row>
      <xdr:rowOff>212906</xdr:rowOff>
    </xdr:to>
    <xdr:graphicFrame macro="">
      <xdr:nvGraphicFramePr>
        <xdr:cNvPr id="7" name="Category Totals" descr="Pie chart comparing each category total">
          <a:extLst>
            <a:ext uri="{FF2B5EF4-FFF2-40B4-BE49-F238E27FC236}">
              <a16:creationId xmlns:a16="http://schemas.microsoft.com/office/drawing/2014/main" id="{00000000-0008-0000-0300-000007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3</xdr:col>
      <xdr:colOff>27050</xdr:colOff>
      <xdr:row>3</xdr:row>
      <xdr:rowOff>73025</xdr:rowOff>
    </xdr:from>
    <xdr:to>
      <xdr:col>3</xdr:col>
      <xdr:colOff>3071240</xdr:colOff>
      <xdr:row>3</xdr:row>
      <xdr:rowOff>2219325</xdr:rowOff>
    </xdr:to>
    <mc:AlternateContent xmlns:mc="http://schemas.openxmlformats.org/markup-compatibility/2006" xmlns:a14="http://schemas.microsoft.com/office/drawing/2010/main">
      <mc:Choice Requires="a14">
        <xdr:graphicFrame macro="">
          <xdr:nvGraphicFramePr>
            <xdr:cNvPr id="3" name="CATEGORY" descr="Slicer to filter PivotTable data based on Category">
              <a:extLst>
                <a:ext uri="{FF2B5EF4-FFF2-40B4-BE49-F238E27FC236}">
                  <a16:creationId xmlns:a16="http://schemas.microsoft.com/office/drawing/2014/main" id="{00000000-0008-0000-0300-000003000000}"/>
                </a:ext>
              </a:extLst>
            </xdr:cNvPr>
            <xdr:cNvGraphicFramePr/>
          </xdr:nvGraphicFramePr>
          <xdr:xfrm>
            <a:off x="0" y="0"/>
            <a:ext cx="0" cy="0"/>
          </xdr:xfrm>
          <a:graphic>
            <a:graphicData uri="http://schemas.microsoft.com/office/drawing/2010/slicer">
              <sle:slicer xmlns:sle="http://schemas.microsoft.com/office/drawing/2010/slicer" name="CATEGORY"/>
            </a:graphicData>
          </a:graphic>
        </xdr:graphicFrame>
      </mc:Choice>
      <mc:Fallback xmlns="">
        <xdr:sp macro="" textlink="">
          <xdr:nvSpPr>
            <xdr:cNvPr id="0" name=""/>
            <xdr:cNvSpPr>
              <a:spLocks noTextEdit="1"/>
            </xdr:cNvSpPr>
          </xdr:nvSpPr>
          <xdr:spPr>
            <a:xfrm>
              <a:off x="6351650" y="692150"/>
              <a:ext cx="3044190" cy="2146300"/>
            </a:xfrm>
            <a:prstGeom prst="rect">
              <a:avLst/>
            </a:prstGeom>
            <a:solidFill>
              <a:prstClr val="white"/>
            </a:solidFill>
            <a:ln w="1">
              <a:solidFill>
                <a:prstClr val="green"/>
              </a:solidFill>
            </a:ln>
          </xdr:spPr>
          <xdr:txBody>
            <a:bodyPr vertOverflow="clip" horzOverflow="clip"/>
            <a:lstStyle/>
            <a:p>
              <a:r>
                <a:rPr lang="en-IN" sz="1100"/>
                <a:t>This shape represents a slicer. Slicers are supported in Excel 2010 or later.
If the shape was modified in an earlier version of Excel, or if the workbook was saved in Excel 2003 or earlier, the slicer cannot be used.</a:t>
              </a:r>
            </a:p>
          </xdr:txBody>
        </xdr:sp>
      </mc:Fallback>
    </mc:AlternateContent>
    <xdr:clientData/>
  </xdr:twoCellAnchor>
  <xdr:twoCellAnchor editAs="oneCell">
    <xdr:from>
      <xdr:col>4</xdr:col>
      <xdr:colOff>152400</xdr:colOff>
      <xdr:row>3</xdr:row>
      <xdr:rowOff>73024</xdr:rowOff>
    </xdr:from>
    <xdr:to>
      <xdr:col>4</xdr:col>
      <xdr:colOff>3196590</xdr:colOff>
      <xdr:row>3</xdr:row>
      <xdr:rowOff>2228850</xdr:rowOff>
    </xdr:to>
    <mc:AlternateContent xmlns:mc="http://schemas.openxmlformats.org/markup-compatibility/2006" xmlns:a14="http://schemas.microsoft.com/office/drawing/2010/main">
      <mc:Choice Requires="a14">
        <xdr:graphicFrame macro="">
          <xdr:nvGraphicFramePr>
            <xdr:cNvPr id="4" name="DESCRIPTION" descr="Slicer to filter PivotTable data based on Description">
              <a:extLst>
                <a:ext uri="{FF2B5EF4-FFF2-40B4-BE49-F238E27FC236}">
                  <a16:creationId xmlns:a16="http://schemas.microsoft.com/office/drawing/2014/main" id="{00000000-0008-0000-0300-000004000000}"/>
                </a:ext>
              </a:extLst>
            </xdr:cNvPr>
            <xdr:cNvGraphicFramePr/>
          </xdr:nvGraphicFramePr>
          <xdr:xfrm>
            <a:off x="0" y="0"/>
            <a:ext cx="0" cy="0"/>
          </xdr:xfrm>
          <a:graphic>
            <a:graphicData uri="http://schemas.microsoft.com/office/drawing/2010/slicer">
              <sle:slicer xmlns:sle="http://schemas.microsoft.com/office/drawing/2010/slicer" name="DESCRIPTION"/>
            </a:graphicData>
          </a:graphic>
        </xdr:graphicFrame>
      </mc:Choice>
      <mc:Fallback xmlns="">
        <xdr:sp macro="" textlink="">
          <xdr:nvSpPr>
            <xdr:cNvPr id="0" name=""/>
            <xdr:cNvSpPr>
              <a:spLocks noTextEdit="1"/>
            </xdr:cNvSpPr>
          </xdr:nvSpPr>
          <xdr:spPr>
            <a:xfrm>
              <a:off x="9629775" y="692149"/>
              <a:ext cx="3044190" cy="2155826"/>
            </a:xfrm>
            <a:prstGeom prst="rect">
              <a:avLst/>
            </a:prstGeom>
            <a:solidFill>
              <a:prstClr val="white"/>
            </a:solidFill>
            <a:ln w="1">
              <a:solidFill>
                <a:prstClr val="green"/>
              </a:solidFill>
            </a:ln>
          </xdr:spPr>
          <xdr:txBody>
            <a:bodyPr vertOverflow="clip" horzOverflow="clip"/>
            <a:lstStyle/>
            <a:p>
              <a:r>
                <a:rPr lang="en-IN" sz="1100"/>
                <a:t>This shape represents a slicer. Slicers are supported in Excel 2010 or later.
If the shape was modified in an earlier version of Excel, or if the workbook was saved in Excel 2003 or earlier, the slicer cannot be used.</a:t>
              </a:r>
            </a:p>
          </xdr:txBody>
        </xdr:sp>
      </mc:Fallback>
    </mc:AlternateContent>
    <xdr:clientData/>
  </xdr:twoCellAnchor>
  <xdr:twoCellAnchor editAs="oneCell">
    <xdr:from>
      <xdr:col>0</xdr:col>
      <xdr:colOff>28575</xdr:colOff>
      <xdr:row>3</xdr:row>
      <xdr:rowOff>73025</xdr:rowOff>
    </xdr:from>
    <xdr:to>
      <xdr:col>2</xdr:col>
      <xdr:colOff>2522220</xdr:colOff>
      <xdr:row>3</xdr:row>
      <xdr:rowOff>1438275</xdr:rowOff>
    </xdr:to>
    <mc:AlternateContent xmlns:mc="http://schemas.openxmlformats.org/markup-compatibility/2006" xmlns:tsle="http://schemas.microsoft.com/office/drawing/2012/timeslicer">
      <mc:Choice Requires="tsle">
        <xdr:graphicFrame macro="">
          <xdr:nvGraphicFramePr>
            <xdr:cNvPr id="2" name="DATE" descr="Drag through the timeline to filter the Expenditures to the selected time frame">
              <a:extLst>
                <a:ext uri="{FF2B5EF4-FFF2-40B4-BE49-F238E27FC236}">
                  <a16:creationId xmlns:a16="http://schemas.microsoft.com/office/drawing/2014/main" id="{00000000-0008-0000-0300-000002000000}"/>
                </a:ext>
              </a:extLst>
            </xdr:cNvPr>
            <xdr:cNvGraphicFramePr/>
          </xdr:nvGraphicFramePr>
          <xdr:xfrm>
            <a:off x="0" y="0"/>
            <a:ext cx="0" cy="0"/>
          </xdr:xfrm>
          <a:graphic>
            <a:graphicData uri="http://schemas.microsoft.com/office/drawing/2012/timeslicer">
              <tsle:timeslicer name="DATE"/>
            </a:graphicData>
          </a:graphic>
        </xdr:graphicFrame>
      </mc:Choice>
      <mc:Fallback xmlns="">
        <xdr:sp macro="" textlink="">
          <xdr:nvSpPr>
            <xdr:cNvPr id="0" name=""/>
            <xdr:cNvSpPr>
              <a:spLocks noTextEdit="1"/>
            </xdr:cNvSpPr>
          </xdr:nvSpPr>
          <xdr:spPr>
            <a:xfrm>
              <a:off x="457200" y="692150"/>
              <a:ext cx="5248275" cy="1365250"/>
            </a:xfrm>
            <a:prstGeom prst="rect">
              <a:avLst/>
            </a:prstGeom>
            <a:solidFill>
              <a:prstClr val="white"/>
            </a:solidFill>
            <a:ln w="1">
              <a:solidFill>
                <a:prstClr val="green"/>
              </a:solidFill>
            </a:ln>
          </xdr:spPr>
          <xdr:txBody>
            <a:bodyPr vertOverflow="clip" horzOverflow="clip"/>
            <a:lstStyle/>
            <a:p>
              <a:r>
                <a:rPr lang="en-IN" sz="1100"/>
                <a:t>Timeline: Works in Excel or higher. Do not move or resize.</a:t>
              </a:r>
            </a:p>
          </xdr:txBody>
        </xdr:sp>
      </mc:Fallback>
    </mc:AlternateContent>
    <xdr:clientData/>
  </xdr:twoCellAnchor>
</xdr:wsDr>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Author" refreshedDate="44786.51347002315" createdVersion="4" refreshedVersion="8" minRefreshableVersion="3" recordCount="33" xr:uid="{00000000-000A-0000-FFFF-FFFF24000000}">
  <cacheSource type="worksheet">
    <worksheetSource name="Expenditures"/>
  </cacheSource>
  <cacheFields count="4">
    <cacheField name="DATE" numFmtId="14">
      <sharedItems containsSemiMixedTypes="0" containsNonDate="0" containsDate="1" containsString="0" minDate="2022-05-27T00:00:00" maxDate="2022-08-14T00:00:00" count="22">
        <d v="2022-08-13T00:00:00"/>
        <d v="2022-08-06T00:00:00"/>
        <d v="2022-08-05T00:00:00"/>
        <d v="2022-08-04T00:00:00"/>
        <d v="2022-08-03T00:00:00"/>
        <d v="2022-08-02T00:00:00"/>
        <d v="2022-08-01T00:00:00"/>
        <d v="2022-07-31T00:00:00"/>
        <d v="2022-07-30T00:00:00"/>
        <d v="2022-07-29T00:00:00"/>
        <d v="2022-07-28T00:00:00"/>
        <d v="2022-07-24T00:00:00"/>
        <d v="2022-07-19T00:00:00"/>
        <d v="2022-07-14T00:00:00"/>
        <d v="2022-07-13T00:00:00"/>
        <d v="2022-07-02T00:00:00"/>
        <d v="2022-06-29T00:00:00"/>
        <d v="2022-06-24T00:00:00"/>
        <d v="2022-06-09T00:00:00"/>
        <d v="2022-06-04T00:00:00"/>
        <d v="2022-05-30T00:00:00"/>
        <d v="2022-05-27T00:00:00"/>
      </sharedItems>
    </cacheField>
    <cacheField name="CATEGORY" numFmtId="0">
      <sharedItems count="9">
        <s v="Medical"/>
        <s v="Household"/>
        <s v="Entertainment"/>
        <s v="Food"/>
        <s v="Children"/>
        <s v="Investment Accounts"/>
        <s v="Personal"/>
        <s v="Pets"/>
        <s v="Transportation"/>
      </sharedItems>
    </cacheField>
    <cacheField name="DESCRIPTION" numFmtId="0">
      <sharedItems count="26">
        <s v="Insurance"/>
        <s v="Mortgage"/>
        <s v="Electricity"/>
        <s v="Water/sewer"/>
        <s v="Garbage"/>
        <s v="Cell phone"/>
        <s v="Movies"/>
        <s v="Groceries"/>
        <s v="Dining out"/>
        <s v="Lunch money"/>
        <s v="Savings"/>
        <s v="Investment account"/>
        <s v="Health/Fitness club"/>
        <s v="Food"/>
        <s v="Grooming"/>
        <s v="Other"/>
        <s v="Car 1 Payment "/>
        <s v="Car 2 Payment "/>
        <s v="Car Insurance"/>
        <s v="Fuel"/>
        <s v="Internet" u="1"/>
        <s v="Television" u="1"/>
        <s v="Credit Card 1 " u="1"/>
        <s v="Home phone" u="1"/>
        <s v="Supplies" u="1"/>
        <s v="Maintenance/repairs" u="1"/>
      </sharedItems>
    </cacheField>
    <cacheField name="AMOUNT" numFmtId="44">
      <sharedItems containsSemiMixedTypes="0" containsString="0" containsNumber="1" containsInteger="1" minValue="25" maxValue="5000"/>
    </cacheField>
  </cacheFields>
  <extLst>
    <ext xmlns:x14="http://schemas.microsoft.com/office/spreadsheetml/2009/9/main" uri="{725AE2AE-9491-48be-B2B4-4EB974FC3084}">
      <x14:pivotCacheDefinition pivotCacheId="3"/>
    </ext>
  </extLst>
</pivotCacheDefinition>
</file>

<file path=xl/pivotCache/pivotCacheRecords1.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33">
  <r>
    <x v="0"/>
    <x v="0"/>
    <x v="0"/>
    <n v="500"/>
  </r>
  <r>
    <x v="1"/>
    <x v="1"/>
    <x v="1"/>
    <n v="1000"/>
  </r>
  <r>
    <x v="1"/>
    <x v="1"/>
    <x v="2"/>
    <n v="100"/>
  </r>
  <r>
    <x v="1"/>
    <x v="1"/>
    <x v="3"/>
    <n v="50"/>
  </r>
  <r>
    <x v="1"/>
    <x v="1"/>
    <x v="4"/>
    <n v="25"/>
  </r>
  <r>
    <x v="1"/>
    <x v="1"/>
    <x v="5"/>
    <n v="100"/>
  </r>
  <r>
    <x v="1"/>
    <x v="1"/>
    <x v="5"/>
    <n v="30"/>
  </r>
  <r>
    <x v="1"/>
    <x v="1"/>
    <x v="1"/>
    <n v="50"/>
  </r>
  <r>
    <x v="1"/>
    <x v="1"/>
    <x v="5"/>
    <n v="50"/>
  </r>
  <r>
    <x v="1"/>
    <x v="1"/>
    <x v="5"/>
    <n v="25"/>
  </r>
  <r>
    <x v="2"/>
    <x v="1"/>
    <x v="2"/>
    <n v="100"/>
  </r>
  <r>
    <x v="3"/>
    <x v="2"/>
    <x v="6"/>
    <n v="37"/>
  </r>
  <r>
    <x v="4"/>
    <x v="3"/>
    <x v="7"/>
    <n v="350"/>
  </r>
  <r>
    <x v="5"/>
    <x v="3"/>
    <x v="8"/>
    <n v="75"/>
  </r>
  <r>
    <x v="6"/>
    <x v="4"/>
    <x v="9"/>
    <n v="150"/>
  </r>
  <r>
    <x v="7"/>
    <x v="5"/>
    <x v="10"/>
    <n v="250"/>
  </r>
  <r>
    <x v="8"/>
    <x v="5"/>
    <x v="11"/>
    <n v="250"/>
  </r>
  <r>
    <x v="9"/>
    <x v="6"/>
    <x v="12"/>
    <n v="100"/>
  </r>
  <r>
    <x v="10"/>
    <x v="7"/>
    <x v="13"/>
    <n v="50"/>
  </r>
  <r>
    <x v="11"/>
    <x v="7"/>
    <x v="14"/>
    <n v="50"/>
  </r>
  <r>
    <x v="11"/>
    <x v="7"/>
    <x v="15"/>
    <n v="50"/>
  </r>
  <r>
    <x v="12"/>
    <x v="8"/>
    <x v="16"/>
    <n v="300"/>
  </r>
  <r>
    <x v="12"/>
    <x v="8"/>
    <x v="17"/>
    <n v="350"/>
  </r>
  <r>
    <x v="12"/>
    <x v="8"/>
    <x v="18"/>
    <n v="50"/>
  </r>
  <r>
    <x v="13"/>
    <x v="8"/>
    <x v="19"/>
    <n v="50"/>
  </r>
  <r>
    <x v="14"/>
    <x v="8"/>
    <x v="19"/>
    <n v="25"/>
  </r>
  <r>
    <x v="15"/>
    <x v="8"/>
    <x v="17"/>
    <n v="150"/>
  </r>
  <r>
    <x v="16"/>
    <x v="1"/>
    <x v="1"/>
    <n v="5000"/>
  </r>
  <r>
    <x v="17"/>
    <x v="1"/>
    <x v="2"/>
    <n v="200"/>
  </r>
  <r>
    <x v="18"/>
    <x v="1"/>
    <x v="5"/>
    <n v="100"/>
  </r>
  <r>
    <x v="19"/>
    <x v="1"/>
    <x v="4"/>
    <n v="50"/>
  </r>
  <r>
    <x v="20"/>
    <x v="1"/>
    <x v="1"/>
    <n v="1000"/>
  </r>
  <r>
    <x v="21"/>
    <x v="2"/>
    <x v="6"/>
    <n v="75"/>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2.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xmlns:mc="http://schemas.openxmlformats.org/markup-compatibility/2006" xmlns:xr="http://schemas.microsoft.com/office/spreadsheetml/2014/revision" mc:Ignorable="xr" xr:uid="{00000000-0007-0000-0200-000000000000}" name="Expenditures" cacheId="0" applyNumberFormats="0" applyBorderFormats="0" applyFontFormats="0" applyPatternFormats="0" applyAlignmentFormats="0" applyWidthHeightFormats="1" dataCaption="Values" updatedVersion="8" minRefreshableVersion="5" useAutoFormatting="1" itemPrintTitles="1" createdVersion="4" indent="0" outline="1" outlineData="1" multipleFieldFilters="0">
  <location ref="A7:B28" firstHeaderRow="1" firstDataRow="1" firstDataCol="1"/>
  <pivotFields count="4">
    <pivotField numFmtId="14" showAll="0">
      <items count="23">
        <item x="21"/>
        <item x="20"/>
        <item x="19"/>
        <item x="18"/>
        <item x="17"/>
        <item x="16"/>
        <item x="15"/>
        <item x="14"/>
        <item x="13"/>
        <item x="12"/>
        <item x="11"/>
        <item x="10"/>
        <item x="9"/>
        <item x="8"/>
        <item x="7"/>
        <item x="6"/>
        <item x="5"/>
        <item x="4"/>
        <item x="3"/>
        <item x="2"/>
        <item x="1"/>
        <item x="0"/>
        <item t="default"/>
      </items>
    </pivotField>
    <pivotField showAll="0">
      <items count="10">
        <item x="4"/>
        <item x="2"/>
        <item x="3"/>
        <item x="1"/>
        <item x="5"/>
        <item x="0"/>
        <item x="6"/>
        <item x="7"/>
        <item x="8"/>
        <item t="default"/>
      </items>
    </pivotField>
    <pivotField axis="axisRow" showAll="0">
      <items count="27">
        <item x="16"/>
        <item x="17"/>
        <item x="18"/>
        <item x="5"/>
        <item m="1" x="22"/>
        <item x="8"/>
        <item x="2"/>
        <item x="13"/>
        <item x="19"/>
        <item x="4"/>
        <item x="7"/>
        <item x="14"/>
        <item x="12"/>
        <item m="1" x="23"/>
        <item x="0"/>
        <item m="1" x="20"/>
        <item x="11"/>
        <item x="9"/>
        <item m="1" x="25"/>
        <item x="1"/>
        <item x="6"/>
        <item x="15"/>
        <item x="10"/>
        <item m="1" x="24"/>
        <item m="1" x="21"/>
        <item x="3"/>
        <item t="default"/>
      </items>
    </pivotField>
    <pivotField dataField="1" numFmtId="44" showAll="0"/>
  </pivotFields>
  <rowFields count="1">
    <field x="2"/>
  </rowFields>
  <rowItems count="21">
    <i>
      <x/>
    </i>
    <i>
      <x v="1"/>
    </i>
    <i>
      <x v="2"/>
    </i>
    <i>
      <x v="3"/>
    </i>
    <i>
      <x v="5"/>
    </i>
    <i>
      <x v="6"/>
    </i>
    <i>
      <x v="7"/>
    </i>
    <i>
      <x v="8"/>
    </i>
    <i>
      <x v="9"/>
    </i>
    <i>
      <x v="10"/>
    </i>
    <i>
      <x v="11"/>
    </i>
    <i>
      <x v="12"/>
    </i>
    <i>
      <x v="14"/>
    </i>
    <i>
      <x v="16"/>
    </i>
    <i>
      <x v="17"/>
    </i>
    <i>
      <x v="19"/>
    </i>
    <i>
      <x v="20"/>
    </i>
    <i>
      <x v="21"/>
    </i>
    <i>
      <x v="22"/>
    </i>
    <i>
      <x v="25"/>
    </i>
    <i t="grand">
      <x/>
    </i>
  </rowItems>
  <colItems count="1">
    <i/>
  </colItems>
  <dataFields count="1">
    <dataField name="Sum of AMOUNT" fld="3" baseField="0" baseItem="0" numFmtId="44"/>
  </dataFields>
  <formats count="128">
    <format dxfId="143">
      <pivotArea dataOnly="0" outline="0" axis="axisValues" fieldPosition="0"/>
    </format>
    <format dxfId="142">
      <pivotArea field="2" type="button" dataOnly="0" labelOnly="1" outline="0" axis="axisRow" fieldPosition="0"/>
    </format>
    <format dxfId="141">
      <pivotArea dataOnly="0" labelOnly="1" outline="0" axis="axisValues" fieldPosition="0"/>
    </format>
    <format dxfId="140">
      <pivotArea dataOnly="0" labelOnly="1" outline="0" axis="axisValues" fieldPosition="0"/>
    </format>
    <format dxfId="139">
      <pivotArea field="2" type="button" dataOnly="0" labelOnly="1" outline="0" axis="axisRow" fieldPosition="0"/>
    </format>
    <format dxfId="138">
      <pivotArea dataOnly="0" labelOnly="1" outline="0" axis="axisValues" fieldPosition="0"/>
    </format>
    <format dxfId="137">
      <pivotArea dataOnly="0" labelOnly="1" outline="0" axis="axisValues" fieldPosition="0"/>
    </format>
    <format dxfId="136">
      <pivotArea field="2" type="button" dataOnly="0" labelOnly="1" outline="0" axis="axisRow" fieldPosition="0"/>
    </format>
    <format dxfId="135">
      <pivotArea dataOnly="0" labelOnly="1" outline="0" axis="axisValues" fieldPosition="0"/>
    </format>
    <format dxfId="134">
      <pivotArea dataOnly="0" labelOnly="1" outline="0" axis="axisValues" fieldPosition="0"/>
    </format>
    <format dxfId="133">
      <pivotArea field="2" type="button" dataOnly="0" labelOnly="1" outline="0" axis="axisRow" fieldPosition="0"/>
    </format>
    <format dxfId="132">
      <pivotArea dataOnly="0" labelOnly="1" outline="0" axis="axisValues" fieldPosition="0"/>
    </format>
    <format dxfId="131">
      <pivotArea dataOnly="0" labelOnly="1" outline="0" axis="axisValues" fieldPosition="0"/>
    </format>
    <format dxfId="130">
      <pivotArea field="2" type="button" dataOnly="0" labelOnly="1" outline="0" axis="axisRow" fieldPosition="0"/>
    </format>
    <format dxfId="129">
      <pivotArea dataOnly="0" labelOnly="1" outline="0" axis="axisValues" fieldPosition="0"/>
    </format>
    <format dxfId="128">
      <pivotArea dataOnly="0" labelOnly="1" outline="0" axis="axisValues" fieldPosition="0"/>
    </format>
    <format dxfId="127">
      <pivotArea field="2" type="button" dataOnly="0" labelOnly="1" outline="0" axis="axisRow" fieldPosition="0"/>
    </format>
    <format dxfId="126">
      <pivotArea dataOnly="0" labelOnly="1" outline="0" axis="axisValues" fieldPosition="0"/>
    </format>
    <format dxfId="125">
      <pivotArea dataOnly="0" labelOnly="1" outline="0" axis="axisValues" fieldPosition="0"/>
    </format>
    <format dxfId="124">
      <pivotArea field="2" type="button" dataOnly="0" labelOnly="1" outline="0" axis="axisRow" fieldPosition="0"/>
    </format>
    <format dxfId="123">
      <pivotArea dataOnly="0" labelOnly="1" outline="0" axis="axisValues" fieldPosition="0"/>
    </format>
    <format dxfId="122">
      <pivotArea dataOnly="0" labelOnly="1" outline="0" axis="axisValues" fieldPosition="0"/>
    </format>
    <format dxfId="121">
      <pivotArea field="2" type="button" dataOnly="0" labelOnly="1" outline="0" axis="axisRow" fieldPosition="0"/>
    </format>
    <format dxfId="120">
      <pivotArea dataOnly="0" labelOnly="1" outline="0" axis="axisValues" fieldPosition="0"/>
    </format>
    <format dxfId="119">
      <pivotArea dataOnly="0" labelOnly="1" outline="0" axis="axisValues" fieldPosition="0"/>
    </format>
    <format dxfId="118">
      <pivotArea field="2" type="button" dataOnly="0" labelOnly="1" outline="0" axis="axisRow" fieldPosition="0"/>
    </format>
    <format dxfId="117">
      <pivotArea dataOnly="0" labelOnly="1" outline="0" axis="axisValues" fieldPosition="0"/>
    </format>
    <format dxfId="116">
      <pivotArea dataOnly="0" labelOnly="1" outline="0" axis="axisValues" fieldPosition="0"/>
    </format>
    <format dxfId="115">
      <pivotArea field="2" type="button" dataOnly="0" labelOnly="1" outline="0" axis="axisRow" fieldPosition="0"/>
    </format>
    <format dxfId="114">
      <pivotArea dataOnly="0" labelOnly="1" outline="0" axis="axisValues" fieldPosition="0"/>
    </format>
    <format dxfId="113">
      <pivotArea dataOnly="0" labelOnly="1" outline="0" axis="axisValues" fieldPosition="0"/>
    </format>
    <format dxfId="112">
      <pivotArea field="2" type="button" dataOnly="0" labelOnly="1" outline="0" axis="axisRow" fieldPosition="0"/>
    </format>
    <format dxfId="111">
      <pivotArea dataOnly="0" labelOnly="1" outline="0" axis="axisValues" fieldPosition="0"/>
    </format>
    <format dxfId="110">
      <pivotArea dataOnly="0" labelOnly="1" outline="0" axis="axisValues" fieldPosition="0"/>
    </format>
    <format dxfId="109">
      <pivotArea field="2" type="button" dataOnly="0" labelOnly="1" outline="0" axis="axisRow" fieldPosition="0"/>
    </format>
    <format dxfId="108">
      <pivotArea dataOnly="0" labelOnly="1" outline="0" axis="axisValues" fieldPosition="0"/>
    </format>
    <format dxfId="107">
      <pivotArea dataOnly="0" labelOnly="1" outline="0" axis="axisValues" fieldPosition="0"/>
    </format>
    <format dxfId="106">
      <pivotArea dataOnly="0" labelOnly="1" fieldPosition="0">
        <references count="1">
          <reference field="2" count="1">
            <x v="0"/>
          </reference>
        </references>
      </pivotArea>
    </format>
    <format dxfId="105">
      <pivotArea field="2" type="button" dataOnly="0" labelOnly="1" outline="0" axis="axisRow" fieldPosition="0"/>
    </format>
    <format dxfId="104">
      <pivotArea dataOnly="0" labelOnly="1" outline="0" axis="axisValues" fieldPosition="0"/>
    </format>
    <format dxfId="103">
      <pivotArea dataOnly="0" labelOnly="1" outline="0" axis="axisValues" fieldPosition="0"/>
    </format>
    <format dxfId="102">
      <pivotArea field="2" type="button" dataOnly="0" labelOnly="1" outline="0" axis="axisRow" fieldPosition="0"/>
    </format>
    <format dxfId="101">
      <pivotArea dataOnly="0" labelOnly="1" outline="0" axis="axisValues" fieldPosition="0"/>
    </format>
    <format dxfId="100">
      <pivotArea dataOnly="0" labelOnly="1" outline="0" axis="axisValues" fieldPosition="0"/>
    </format>
    <format dxfId="99">
      <pivotArea field="2" type="button" dataOnly="0" labelOnly="1" outline="0" axis="axisRow" fieldPosition="0"/>
    </format>
    <format dxfId="98">
      <pivotArea dataOnly="0" labelOnly="1" outline="0" axis="axisValues" fieldPosition="0"/>
    </format>
    <format dxfId="97">
      <pivotArea dataOnly="0" labelOnly="1" outline="0" axis="axisValues" fieldPosition="0"/>
    </format>
    <format dxfId="96">
      <pivotArea field="2" type="button" dataOnly="0" labelOnly="1" outline="0" axis="axisRow" fieldPosition="0"/>
    </format>
    <format dxfId="95">
      <pivotArea dataOnly="0" labelOnly="1" outline="0" axis="axisValues" fieldPosition="0"/>
    </format>
    <format dxfId="94">
      <pivotArea dataOnly="0" labelOnly="1" outline="0" axis="axisValues" fieldPosition="0"/>
    </format>
    <format dxfId="93">
      <pivotArea outline="0" collapsedLevelsAreSubtotals="1" fieldPosition="0"/>
    </format>
    <format dxfId="92">
      <pivotArea outline="0" collapsedLevelsAreSubtotals="1" fieldPosition="0"/>
    </format>
    <format dxfId="91">
      <pivotArea outline="0" collapsedLevelsAreSubtotals="1" fieldPosition="0"/>
    </format>
    <format dxfId="90">
      <pivotArea outline="0" collapsedLevelsAreSubtotals="1" fieldPosition="0"/>
    </format>
    <format dxfId="89">
      <pivotArea outline="0" collapsedLevelsAreSubtotals="1" fieldPosition="0"/>
    </format>
    <format dxfId="88">
      <pivotArea outline="0" collapsedLevelsAreSubtotals="1" fieldPosition="0"/>
    </format>
    <format dxfId="87">
      <pivotArea outline="0" collapsedLevelsAreSubtotals="1" fieldPosition="0"/>
    </format>
    <format dxfId="86">
      <pivotArea collapsedLevelsAreSubtotals="1" fieldPosition="0">
        <references count="1">
          <reference field="2" count="0"/>
        </references>
      </pivotArea>
    </format>
    <format dxfId="85">
      <pivotArea dataOnly="0" labelOnly="1" fieldPosition="0">
        <references count="1">
          <reference field="2" count="0"/>
        </references>
      </pivotArea>
    </format>
    <format dxfId="84">
      <pivotArea collapsedLevelsAreSubtotals="1" fieldPosition="0">
        <references count="1">
          <reference field="2" count="0"/>
        </references>
      </pivotArea>
    </format>
    <format dxfId="83">
      <pivotArea dataOnly="0" labelOnly="1" fieldPosition="0">
        <references count="1">
          <reference field="2" count="0"/>
        </references>
      </pivotArea>
    </format>
    <format dxfId="82">
      <pivotArea field="2" type="button" dataOnly="0" labelOnly="1" outline="0" axis="axisRow" fieldPosition="0"/>
    </format>
    <format dxfId="81">
      <pivotArea dataOnly="0" labelOnly="1" outline="0" axis="axisValues" fieldPosition="0"/>
    </format>
    <format dxfId="80">
      <pivotArea dataOnly="0" labelOnly="1" outline="0" axis="axisValues" fieldPosition="0"/>
    </format>
    <format dxfId="79">
      <pivotArea grandRow="1" outline="0" collapsedLevelsAreSubtotals="1" fieldPosition="0"/>
    </format>
    <format dxfId="78">
      <pivotArea dataOnly="0" labelOnly="1" grandRow="1" outline="0" fieldPosition="0"/>
    </format>
    <format dxfId="77">
      <pivotArea grandRow="1" outline="0" collapsedLevelsAreSubtotals="1" fieldPosition="0"/>
    </format>
    <format dxfId="76">
      <pivotArea dataOnly="0" labelOnly="1" grandRow="1" outline="0" fieldPosition="0"/>
    </format>
    <format dxfId="75">
      <pivotArea collapsedLevelsAreSubtotals="1" fieldPosition="0">
        <references count="1">
          <reference field="2" count="0"/>
        </references>
      </pivotArea>
    </format>
    <format dxfId="74">
      <pivotArea dataOnly="0" labelOnly="1" fieldPosition="0">
        <references count="1">
          <reference field="2" count="0"/>
        </references>
      </pivotArea>
    </format>
    <format dxfId="73">
      <pivotArea dataOnly="0" labelOnly="1" fieldPosition="0">
        <references count="1">
          <reference field="2" count="0"/>
        </references>
      </pivotArea>
    </format>
    <format dxfId="72">
      <pivotArea type="all" dataOnly="0" outline="0" fieldPosition="0"/>
    </format>
    <format dxfId="71">
      <pivotArea outline="0" collapsedLevelsAreSubtotals="1" fieldPosition="0"/>
    </format>
    <format dxfId="70">
      <pivotArea field="2" type="button" dataOnly="0" labelOnly="1" outline="0" axis="axisRow" fieldPosition="0"/>
    </format>
    <format dxfId="69">
      <pivotArea dataOnly="0" labelOnly="1" fieldPosition="0">
        <references count="1">
          <reference field="2" count="0"/>
        </references>
      </pivotArea>
    </format>
    <format dxfId="68">
      <pivotArea dataOnly="0" labelOnly="1" grandRow="1" outline="0" fieldPosition="0"/>
    </format>
    <format dxfId="67">
      <pivotArea dataOnly="0" labelOnly="1" outline="0" axis="axisValues" fieldPosition="0"/>
    </format>
    <format dxfId="66">
      <pivotArea grandRow="1" outline="0" collapsedLevelsAreSubtotals="1" fieldPosition="0"/>
    </format>
    <format dxfId="65">
      <pivotArea collapsedLevelsAreSubtotals="1" fieldPosition="0">
        <references count="1">
          <reference field="2" count="1">
            <x v="0"/>
          </reference>
        </references>
      </pivotArea>
    </format>
    <format dxfId="64">
      <pivotArea collapsedLevelsAreSubtotals="1" fieldPosition="0">
        <references count="1">
          <reference field="2" count="1">
            <x v="0"/>
          </reference>
        </references>
      </pivotArea>
    </format>
    <format dxfId="63">
      <pivotArea type="all" dataOnly="0" outline="0" fieldPosition="0"/>
    </format>
    <format dxfId="62">
      <pivotArea outline="0" collapsedLevelsAreSubtotals="1" fieldPosition="0"/>
    </format>
    <format dxfId="61">
      <pivotArea field="2" type="button" dataOnly="0" labelOnly="1" outline="0" axis="axisRow" fieldPosition="0"/>
    </format>
    <format dxfId="60">
      <pivotArea dataOnly="0" labelOnly="1" fieldPosition="0">
        <references count="1">
          <reference field="2" count="0"/>
        </references>
      </pivotArea>
    </format>
    <format dxfId="59">
      <pivotArea dataOnly="0" labelOnly="1" grandRow="1" outline="0" fieldPosition="0"/>
    </format>
    <format dxfId="58">
      <pivotArea dataOnly="0" labelOnly="1" outline="0" axis="axisValues" fieldPosition="0"/>
    </format>
    <format dxfId="57">
      <pivotArea type="all" dataOnly="0" outline="0" fieldPosition="0"/>
    </format>
    <format dxfId="56">
      <pivotArea outline="0" collapsedLevelsAreSubtotals="1" fieldPosition="0"/>
    </format>
    <format dxfId="55">
      <pivotArea field="2" type="button" dataOnly="0" labelOnly="1" outline="0" axis="axisRow" fieldPosition="0"/>
    </format>
    <format dxfId="54">
      <pivotArea dataOnly="0" labelOnly="1" fieldPosition="0">
        <references count="1">
          <reference field="2" count="0"/>
        </references>
      </pivotArea>
    </format>
    <format dxfId="53">
      <pivotArea dataOnly="0" labelOnly="1" grandRow="1" outline="0" fieldPosition="0"/>
    </format>
    <format dxfId="52">
      <pivotArea dataOnly="0" labelOnly="1" outline="0" axis="axisValues" fieldPosition="0"/>
    </format>
    <format dxfId="51">
      <pivotArea field="2" type="button" dataOnly="0" labelOnly="1" outline="0" axis="axisRow" fieldPosition="0"/>
    </format>
    <format dxfId="50">
      <pivotArea dataOnly="0" labelOnly="1" outline="0" axis="axisValues" fieldPosition="0"/>
    </format>
    <format dxfId="49">
      <pivotArea field="2" type="button" dataOnly="0" labelOnly="1" outline="0" axis="axisRow" fieldPosition="0"/>
    </format>
    <format dxfId="48">
      <pivotArea dataOnly="0" labelOnly="1" outline="0" axis="axisValues" fieldPosition="0"/>
    </format>
    <format dxfId="47">
      <pivotArea field="2" type="button" dataOnly="0" labelOnly="1" outline="0" axis="axisRow" fieldPosition="0"/>
    </format>
    <format dxfId="46">
      <pivotArea dataOnly="0" labelOnly="1" outline="0" axis="axisValues" fieldPosition="0"/>
    </format>
    <format dxfId="45">
      <pivotArea collapsedLevelsAreSubtotals="1" fieldPosition="0">
        <references count="1">
          <reference field="2" count="1">
            <x v="1"/>
          </reference>
        </references>
      </pivotArea>
    </format>
    <format dxfId="44">
      <pivotArea dataOnly="0" labelOnly="1" fieldPosition="0">
        <references count="1">
          <reference field="2" count="1">
            <x v="1"/>
          </reference>
        </references>
      </pivotArea>
    </format>
    <format dxfId="43">
      <pivotArea collapsedLevelsAreSubtotals="1" fieldPosition="0">
        <references count="1">
          <reference field="2" count="1">
            <x v="3"/>
          </reference>
        </references>
      </pivotArea>
    </format>
    <format dxfId="42">
      <pivotArea dataOnly="0" labelOnly="1" fieldPosition="0">
        <references count="1">
          <reference field="2" count="1">
            <x v="3"/>
          </reference>
        </references>
      </pivotArea>
    </format>
    <format dxfId="41">
      <pivotArea collapsedLevelsAreSubtotals="1" fieldPosition="0">
        <references count="1">
          <reference field="2" count="1">
            <x v="6"/>
          </reference>
        </references>
      </pivotArea>
    </format>
    <format dxfId="40">
      <pivotArea dataOnly="0" labelOnly="1" fieldPosition="0">
        <references count="1">
          <reference field="2" count="1">
            <x v="6"/>
          </reference>
        </references>
      </pivotArea>
    </format>
    <format dxfId="39">
      <pivotArea collapsedLevelsAreSubtotals="1" fieldPosition="0">
        <references count="1">
          <reference field="2" count="1">
            <x v="8"/>
          </reference>
        </references>
      </pivotArea>
    </format>
    <format dxfId="38">
      <pivotArea dataOnly="0" labelOnly="1" fieldPosition="0">
        <references count="1">
          <reference field="2" count="1">
            <x v="8"/>
          </reference>
        </references>
      </pivotArea>
    </format>
    <format dxfId="37">
      <pivotArea collapsedLevelsAreSubtotals="1" fieldPosition="0">
        <references count="1">
          <reference field="2" count="1">
            <x v="10"/>
          </reference>
        </references>
      </pivotArea>
    </format>
    <format dxfId="36">
      <pivotArea dataOnly="0" labelOnly="1" fieldPosition="0">
        <references count="1">
          <reference field="2" count="1">
            <x v="10"/>
          </reference>
        </references>
      </pivotArea>
    </format>
    <format dxfId="35">
      <pivotArea collapsedLevelsAreSubtotals="1" fieldPosition="0">
        <references count="1">
          <reference field="2" count="1">
            <x v="12"/>
          </reference>
        </references>
      </pivotArea>
    </format>
    <format dxfId="34">
      <pivotArea dataOnly="0" labelOnly="1" fieldPosition="0">
        <references count="1">
          <reference field="2" count="1">
            <x v="12"/>
          </reference>
        </references>
      </pivotArea>
    </format>
    <format dxfId="33">
      <pivotArea collapsedLevelsAreSubtotals="1" fieldPosition="0">
        <references count="1">
          <reference field="2" count="1">
            <x v="16"/>
          </reference>
        </references>
      </pivotArea>
    </format>
    <format dxfId="32">
      <pivotArea dataOnly="0" labelOnly="1" fieldPosition="0">
        <references count="1">
          <reference field="2" count="1">
            <x v="16"/>
          </reference>
        </references>
      </pivotArea>
    </format>
    <format dxfId="31">
      <pivotArea collapsedLevelsAreSubtotals="1" fieldPosition="0">
        <references count="1">
          <reference field="2" count="1">
            <x v="19"/>
          </reference>
        </references>
      </pivotArea>
    </format>
    <format dxfId="30">
      <pivotArea dataOnly="0" labelOnly="1" fieldPosition="0">
        <references count="1">
          <reference field="2" count="1">
            <x v="19"/>
          </reference>
        </references>
      </pivotArea>
    </format>
    <format dxfId="29">
      <pivotArea collapsedLevelsAreSubtotals="1" fieldPosition="0">
        <references count="1">
          <reference field="2" count="1">
            <x v="25"/>
          </reference>
        </references>
      </pivotArea>
    </format>
    <format dxfId="28">
      <pivotArea dataOnly="0" labelOnly="1" fieldPosition="0">
        <references count="1">
          <reference field="2" count="1">
            <x v="25"/>
          </reference>
        </references>
      </pivotArea>
    </format>
    <format dxfId="27">
      <pivotArea collapsedLevelsAreSubtotals="1" fieldPosition="0">
        <references count="1">
          <reference field="2" count="1">
            <x v="21"/>
          </reference>
        </references>
      </pivotArea>
    </format>
    <format dxfId="26">
      <pivotArea dataOnly="0" labelOnly="1" fieldPosition="0">
        <references count="1">
          <reference field="2" count="1">
            <x v="21"/>
          </reference>
        </references>
      </pivotArea>
    </format>
    <format dxfId="25">
      <pivotArea dataOnly="0" labelOnly="1" outline="0" axis="axisValues" fieldPosition="0"/>
    </format>
    <format dxfId="24">
      <pivotArea field="2" type="button" dataOnly="0" labelOnly="1" outline="0" axis="axisRow" fieldPosition="0"/>
    </format>
    <format dxfId="23">
      <pivotArea dataOnly="0" labelOnly="1" fieldPosition="0">
        <references count="1">
          <reference field="2" count="0"/>
        </references>
      </pivotArea>
    </format>
    <format dxfId="22">
      <pivotArea dataOnly="0" labelOnly="1" grandRow="1" outline="0" fieldPosition="0"/>
    </format>
    <format dxfId="21">
      <pivotArea field="2" type="button" dataOnly="0" labelOnly="1" outline="0" axis="axisRow" fieldPosition="0"/>
    </format>
    <format dxfId="20">
      <pivotArea dataOnly="0" labelOnly="1" fieldPosition="0">
        <references count="1">
          <reference field="2" count="0"/>
        </references>
      </pivotArea>
    </format>
    <format dxfId="19">
      <pivotArea dataOnly="0" labelOnly="1" grandRow="1" outline="0" fieldPosition="0"/>
    </format>
    <format dxfId="18">
      <pivotArea field="2" type="button" dataOnly="0" labelOnly="1" outline="0" axis="axisRow" fieldPosition="0"/>
    </format>
    <format dxfId="17">
      <pivotArea dataOnly="0" labelOnly="1" fieldPosition="0">
        <references count="1">
          <reference field="2" count="0"/>
        </references>
      </pivotArea>
    </format>
    <format dxfId="16">
      <pivotArea dataOnly="0" labelOnly="1" grandRow="1" outline="0" fieldPosition="0"/>
    </format>
  </formats>
  <pivotTableStyleInfo name="PivotStyleDark13" showRowHeaders="1" showColHeaders="1" showRowStripes="0" showColStripes="0" showLastColumn="1"/>
  <extLst>
    <ext xmlns:x14="http://schemas.microsoft.com/office/spreadsheetml/2009/9/main" uri="{962EF5D1-5CA2-4c93-8EF4-DBF5C05439D2}">
      <x14:pivotTableDefinition xmlns:xm="http://schemas.microsoft.com/office/excel/2006/main" altTextSummary="Expenditure totals grouped by description " hideValuesRow="1"/>
    </ext>
    <ext xmlns:xpdl="http://schemas.microsoft.com/office/spreadsheetml/2016/pivotdefaultlayout" uri="{747A6164-185A-40DC-8AA5-F01512510D54}">
      <xpdl:pivotTableDefinition16/>
    </ext>
  </extLst>
</pivotTableDefinition>
</file>

<file path=xl/pivotTables/pivotTable2.xml><?xml version="1.0" encoding="utf-8"?>
<pivotTableDefinition xmlns="http://schemas.openxmlformats.org/spreadsheetml/2006/main" xmlns:mc="http://schemas.openxmlformats.org/markup-compatibility/2006" xmlns:xr="http://schemas.microsoft.com/office/spreadsheetml/2014/revision" mc:Ignorable="xr" xr:uid="{00000000-0007-0000-0400-000000000000}" name="CategoryTotals" cacheId="0" applyNumberFormats="0" applyBorderFormats="0" applyFontFormats="0" applyPatternFormats="0" applyAlignmentFormats="0" applyWidthHeightFormats="1" dataCaption="Values" updatedVersion="8" minRefreshableVersion="3" useAutoFormatting="1" itemPrintTitles="1" createdVersion="4" indent="0" outline="1" outlineData="1" multipleFieldFilters="0">
  <location ref="B3:C13" firstHeaderRow="1" firstDataRow="1" firstDataCol="1"/>
  <pivotFields count="4">
    <pivotField numFmtId="14" showAll="0"/>
    <pivotField axis="axisRow" showAll="0">
      <items count="10">
        <item x="4"/>
        <item x="2"/>
        <item x="3"/>
        <item x="1"/>
        <item x="5"/>
        <item x="0"/>
        <item x="6"/>
        <item x="7"/>
        <item x="8"/>
        <item t="default"/>
      </items>
    </pivotField>
    <pivotField showAll="0"/>
    <pivotField dataField="1" numFmtId="44" showAll="0"/>
  </pivotFields>
  <rowFields count="1">
    <field x="1"/>
  </rowFields>
  <rowItems count="10">
    <i>
      <x/>
    </i>
    <i>
      <x v="1"/>
    </i>
    <i>
      <x v="2"/>
    </i>
    <i>
      <x v="3"/>
    </i>
    <i>
      <x v="4"/>
    </i>
    <i>
      <x v="5"/>
    </i>
    <i>
      <x v="6"/>
    </i>
    <i>
      <x v="7"/>
    </i>
    <i>
      <x v="8"/>
    </i>
    <i t="grand">
      <x/>
    </i>
  </rowItems>
  <colItems count="1">
    <i/>
  </colItems>
  <dataFields count="1">
    <dataField name="Sum of AMOUNT" fld="3" baseField="0" baseItem="0" numFmtId="42"/>
  </dataFields>
  <formats count="1">
    <format dxfId="0">
      <pivotArea outline="0" collapsedLevelsAreSubtotals="1" fieldPosition="0"/>
    </format>
  </formats>
  <chartFormats count="10">
    <chartFormat chart="2" format="33" series="1">
      <pivotArea type="data" outline="0" fieldPosition="0">
        <references count="1">
          <reference field="4294967294" count="1" selected="0">
            <x v="0"/>
          </reference>
        </references>
      </pivotArea>
    </chartFormat>
    <chartFormat chart="2" format="34">
      <pivotArea type="data" outline="0" fieldPosition="0">
        <references count="2">
          <reference field="4294967294" count="1" selected="0">
            <x v="0"/>
          </reference>
          <reference field="1" count="1" selected="0">
            <x v="0"/>
          </reference>
        </references>
      </pivotArea>
    </chartFormat>
    <chartFormat chart="2" format="35">
      <pivotArea type="data" outline="0" fieldPosition="0">
        <references count="2">
          <reference field="4294967294" count="1" selected="0">
            <x v="0"/>
          </reference>
          <reference field="1" count="1" selected="0">
            <x v="1"/>
          </reference>
        </references>
      </pivotArea>
    </chartFormat>
    <chartFormat chart="2" format="36">
      <pivotArea type="data" outline="0" fieldPosition="0">
        <references count="2">
          <reference field="4294967294" count="1" selected="0">
            <x v="0"/>
          </reference>
          <reference field="1" count="1" selected="0">
            <x v="2"/>
          </reference>
        </references>
      </pivotArea>
    </chartFormat>
    <chartFormat chart="2" format="37">
      <pivotArea type="data" outline="0" fieldPosition="0">
        <references count="2">
          <reference field="4294967294" count="1" selected="0">
            <x v="0"/>
          </reference>
          <reference field="1" count="1" selected="0">
            <x v="3"/>
          </reference>
        </references>
      </pivotArea>
    </chartFormat>
    <chartFormat chart="2" format="38">
      <pivotArea type="data" outline="0" fieldPosition="0">
        <references count="2">
          <reference field="4294967294" count="1" selected="0">
            <x v="0"/>
          </reference>
          <reference field="1" count="1" selected="0">
            <x v="4"/>
          </reference>
        </references>
      </pivotArea>
    </chartFormat>
    <chartFormat chart="2" format="39">
      <pivotArea type="data" outline="0" fieldPosition="0">
        <references count="2">
          <reference field="4294967294" count="1" selected="0">
            <x v="0"/>
          </reference>
          <reference field="1" count="1" selected="0">
            <x v="5"/>
          </reference>
        </references>
      </pivotArea>
    </chartFormat>
    <chartFormat chart="2" format="40">
      <pivotArea type="data" outline="0" fieldPosition="0">
        <references count="2">
          <reference field="4294967294" count="1" selected="0">
            <x v="0"/>
          </reference>
          <reference field="1" count="1" selected="0">
            <x v="6"/>
          </reference>
        </references>
      </pivotArea>
    </chartFormat>
    <chartFormat chart="2" format="41">
      <pivotArea type="data" outline="0" fieldPosition="0">
        <references count="2">
          <reference field="4294967294" count="1" selected="0">
            <x v="0"/>
          </reference>
          <reference field="1" count="1" selected="0">
            <x v="7"/>
          </reference>
        </references>
      </pivotArea>
    </chartFormat>
    <chartFormat chart="2" format="42">
      <pivotArea type="data" outline="0" fieldPosition="0">
        <references count="2">
          <reference field="4294967294" count="1" selected="0">
            <x v="0"/>
          </reference>
          <reference field="1" count="1" selected="0">
            <x v="8"/>
          </reference>
        </references>
      </pivotArea>
    </chartFormat>
  </chartFormats>
  <pivotTableStyleInfo name="Semi Budget PivotTable" showRowHeaders="1" showColHeaders="1" showRowStripes="0" showColStripes="0" showLastColumn="1"/>
  <extLst>
    <ext xmlns:x14="http://schemas.microsoft.com/office/spreadsheetml/2009/9/main" uri="{962EF5D1-5CA2-4c93-8EF4-DBF5C05439D2}">
      <x14:pivotTableDefinition xmlns:xm="http://schemas.microsoft.com/office/excel/2006/main" altTextSummary="A summary of each category total" hideValuesRow="1"/>
    </ext>
    <ext xmlns:xpdl="http://schemas.microsoft.com/office/spreadsheetml/2016/pivotdefaultlayout" uri="{747A6164-185A-40DC-8AA5-F01512510D54}">
      <xpdl:pivotTableDefinition16/>
    </ext>
  </extLst>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xmlns:xr10="http://schemas.microsoft.com/office/spreadsheetml/2016/revision10" mc:Ignorable="x xr10" name="Slicer_CATEGORY" xr10:uid="{00000000-0013-0000-FFFF-FFFF01000000}" sourceName="CATEGORY">
  <pivotTables>
    <pivotTable tabId="3" name="Expenditures"/>
  </pivotTables>
  <data>
    <tabular pivotCacheId="3">
      <items count="9">
        <i x="4" s="1"/>
        <i x="2" s="1"/>
        <i x="3" s="1"/>
        <i x="1" s="1"/>
        <i x="5" s="1"/>
        <i x="0" s="1"/>
        <i x="6" s="1"/>
        <i x="7" s="1"/>
        <i x="8"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xmlns:xr10="http://schemas.microsoft.com/office/spreadsheetml/2016/revision10" mc:Ignorable="x xr10" name="Slicer_DESCRIPTION" xr10:uid="{00000000-0013-0000-FFFF-FFFF02000000}" sourceName="DESCRIPTION">
  <pivotTables>
    <pivotTable tabId="3" name="Expenditures"/>
  </pivotTables>
  <data>
    <tabular pivotCacheId="3">
      <items count="26">
        <i x="16" s="1"/>
        <i x="17" s="1"/>
        <i x="18" s="1"/>
        <i x="5" s="1"/>
        <i x="8" s="1"/>
        <i x="2" s="1"/>
        <i x="13" s="1"/>
        <i x="19" s="1"/>
        <i x="4" s="1"/>
        <i x="7" s="1"/>
        <i x="14" s="1"/>
        <i x="12" s="1"/>
        <i x="0" s="1"/>
        <i x="11" s="1"/>
        <i x="9" s="1"/>
        <i x="1" s="1"/>
        <i x="6" s="1"/>
        <i x="15" s="1"/>
        <i x="10" s="1"/>
        <i x="3" s="1"/>
        <i x="22" s="1" nd="1"/>
        <i x="23" s="1" nd="1"/>
        <i x="20" s="1" nd="1"/>
        <i x="25" s="1" nd="1"/>
        <i x="24" s="1" nd="1"/>
        <i x="21" s="1" nd="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xmlns:xr10="http://schemas.microsoft.com/office/spreadsheetml/2016/revision10" mc:Ignorable="x xr10">
  <slicer name="CATEGORY" xr10:uid="{00000000-0014-0000-FFFF-FFFF01000000}" cache="Slicer_CATEGORY" caption="CATEGORY" columnCount="2" rowHeight="188383"/>
  <slicer name="DESCRIPTION" xr10:uid="{00000000-0014-0000-FFFF-FFFF02000000}" cache="Slicer_DESCRIPTION" caption="DESCRIPTION" columnCount="2" rowHeight="188383"/>
</slicer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Dashboard" displayName="Dashboard" ref="A11:N15" totalsRowShown="0" headerRowDxfId="175" dataDxfId="174" tableBorderDxfId="173" totalsRowBorderDxfId="172" headerRowCellStyle="Normal">
  <autoFilter ref="A11:N15" xr:uid="{00000000-0009-0000-0100-000001000000}"/>
  <tableColumns count="14">
    <tableColumn id="1" xr3:uid="{00000000-0010-0000-0000-000001000000}" name="Category" dataDxfId="171"/>
    <tableColumn id="2" xr3:uid="{00000000-0010-0000-0000-000002000000}" name="JANUARY" dataDxfId="170"/>
    <tableColumn id="3" xr3:uid="{00000000-0010-0000-0000-000003000000}" name="FEBRUARY" dataDxfId="169"/>
    <tableColumn id="4" xr3:uid="{00000000-0010-0000-0000-000004000000}" name="MARCH" dataDxfId="168"/>
    <tableColumn id="5" xr3:uid="{00000000-0010-0000-0000-000005000000}" name="APRIL" dataDxfId="167"/>
    <tableColumn id="6" xr3:uid="{00000000-0010-0000-0000-000006000000}" name="MAY" dataDxfId="166"/>
    <tableColumn id="7" xr3:uid="{00000000-0010-0000-0000-000007000000}" name="JUNE" dataDxfId="165"/>
    <tableColumn id="8" xr3:uid="{00000000-0010-0000-0000-000008000000}" name="JULY" dataDxfId="164"/>
    <tableColumn id="9" xr3:uid="{00000000-0010-0000-0000-000009000000}" name="AUGUST" dataDxfId="163"/>
    <tableColumn id="10" xr3:uid="{00000000-0010-0000-0000-00000A000000}" name="SEPTEMBER" dataDxfId="162"/>
    <tableColumn id="11" xr3:uid="{00000000-0010-0000-0000-00000B000000}" name="OCTOBER" dataDxfId="161"/>
    <tableColumn id="12" xr3:uid="{00000000-0010-0000-0000-00000C000000}" name="NOVEMBER" dataDxfId="160"/>
    <tableColumn id="13" xr3:uid="{00000000-0010-0000-0000-00000D000000}" name="DECEMBER" dataDxfId="159"/>
    <tableColumn id="14" xr3:uid="{00000000-0010-0000-0000-00000E000000}" name="Sparkline" dataDxfId="158"/>
  </tableColumns>
  <tableStyleInfo name="TableStyleMedium1" showFirstColumn="1" showLastColumn="1" showRowStripes="1" showColumnStripes="0"/>
  <extLst>
    <ext xmlns:x14="http://schemas.microsoft.com/office/spreadsheetml/2009/9/main" uri="{504A1905-F514-4f6f-8877-14C23A59335A}">
      <x14:table altTextSummary="An overview of income and expenditures broken out by the first and last halves of each month with trendlines in the last column"/>
    </ext>
  </extLst>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1000000}" name="Expenditures" displayName="Expenditures" ref="E6:H31" totalsRowShown="0" headerRowDxfId="157" dataDxfId="155" headerRowBorderDxfId="156" headerRowCellStyle="60% - Accent3">
  <autoFilter ref="E6:H31" xr:uid="{00000000-0009-0000-0100-000002000000}"/>
  <tableColumns count="4">
    <tableColumn id="3" xr3:uid="{00000000-0010-0000-0100-000003000000}" name="DATE" dataDxfId="154" dataCellStyle="Date"/>
    <tableColumn id="1" xr3:uid="{00000000-0010-0000-0100-000001000000}" name="CATEGORY" dataDxfId="153" dataCellStyle="Table details"/>
    <tableColumn id="4" xr3:uid="{00000000-0010-0000-0100-000004000000}" name="DESCRIPTION" dataDxfId="152" dataCellStyle="Table details"/>
    <tableColumn id="2" xr3:uid="{00000000-0010-0000-0100-000002000000}" name="AMOUNT" dataDxfId="151" dataCellStyle="Currency"/>
  </tableColumns>
  <tableStyleInfo name="Expenditures" showFirstColumn="0" showLastColumn="0" showRowStripes="1" showColumnStripes="0"/>
  <extLst>
    <ext xmlns:x14="http://schemas.microsoft.com/office/spreadsheetml/2009/9/main" uri="{504A1905-F514-4f6f-8877-14C23A59335A}">
      <x14:table altTextSummary="Enter Date and Amount, and select Category and Description in this table"/>
    </ext>
  </extLst>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00000000-000C-0000-FFFF-FFFF02000000}" name="Income" displayName="Income" ref="A6:C16" headerRowDxfId="150" dataDxfId="148" totalsRowDxfId="147" headerRowBorderDxfId="149" headerRowCellStyle="60% - Accent5">
  <autoFilter ref="A6:C16" xr:uid="{00000000-0009-0000-0100-000003000000}"/>
  <tableColumns count="3">
    <tableColumn id="1" xr3:uid="{00000000-0010-0000-0200-000001000000}" name="DATE" totalsRowLabel="Total" dataDxfId="146" dataCellStyle="Date"/>
    <tableColumn id="3" xr3:uid="{00000000-0010-0000-0200-000003000000}" name="DESCRIPTION" dataDxfId="145" dataCellStyle="Table details"/>
    <tableColumn id="2" xr3:uid="{00000000-0010-0000-0200-000002000000}" name="AMOUNT" totalsRowFunction="sum" dataDxfId="144" dataCellStyle="Currency"/>
  </tableColumns>
  <tableStyleInfo name="Income" showFirstColumn="0" showLastColumn="0" showRowStripes="1" showColumnStripes="0"/>
  <extLst>
    <ext xmlns:x14="http://schemas.microsoft.com/office/spreadsheetml/2009/9/main" uri="{504A1905-F514-4f6f-8877-14C23A59335A}">
      <x14:table altTextSummary="Enter Date, Description of income, and Amount in this table"/>
    </ext>
  </extLst>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9" xr:uid="{00000000-000C-0000-FFFF-FFFF03000000}" name="CategoryInfo" displayName="CategoryInfo" ref="A7:L21" headerRowDxfId="15" dataDxfId="14" totalsRowDxfId="13" dataCellStyle="Table details">
  <autoFilter ref="A7:L21" xr:uid="{00000000-0009-0000-0100-000009000000}"/>
  <tableColumns count="12">
    <tableColumn id="1" xr3:uid="{00000000-0010-0000-0300-000001000000}" name="Household" dataDxfId="12" dataCellStyle="Table details"/>
    <tableColumn id="2" xr3:uid="{00000000-0010-0000-0300-000002000000}" name="Entertainment" dataDxfId="11" dataCellStyle="Table details"/>
    <tableColumn id="3" xr3:uid="{00000000-0010-0000-0300-000003000000}" name="Food" dataDxfId="10" dataCellStyle="Table details"/>
    <tableColumn id="4" xr3:uid="{00000000-0010-0000-0300-000004000000}" name="Gifts/Donations" dataDxfId="9" dataCellStyle="Table details"/>
    <tableColumn id="5" xr3:uid="{00000000-0010-0000-0300-000005000000}" name="Children" dataDxfId="8" dataCellStyle="Table details"/>
    <tableColumn id="6" xr3:uid="{00000000-0010-0000-0300-000006000000}" name="Investment Accounts" dataDxfId="7" dataCellStyle="Table details"/>
    <tableColumn id="7" xr3:uid="{00000000-0010-0000-0300-000007000000}" name="Medical" dataDxfId="6" dataCellStyle="Table details"/>
    <tableColumn id="8" xr3:uid="{00000000-0010-0000-0300-000008000000}" name="Other" dataDxfId="5" dataCellStyle="Table details"/>
    <tableColumn id="9" xr3:uid="{00000000-0010-0000-0300-000009000000}" name="Personal" dataDxfId="4" dataCellStyle="Table details"/>
    <tableColumn id="10" xr3:uid="{00000000-0010-0000-0300-00000A000000}" name="Pets" dataDxfId="3" dataCellStyle="Table details"/>
    <tableColumn id="11" xr3:uid="{00000000-0010-0000-0300-00000B000000}" name="Taxes/Legal" dataDxfId="2" dataCellStyle="Table details"/>
    <tableColumn id="12" xr3:uid="{00000000-0010-0000-0300-00000C000000}" name="Transportation" dataDxfId="1" dataCellStyle="Table details"/>
  </tableColumns>
  <tableStyleInfo name="Data Lists" showFirstColumn="0" showLastColumn="0" showRowStripes="1" showColumnStripes="0"/>
  <extLst>
    <ext xmlns:x14="http://schemas.microsoft.com/office/spreadsheetml/2009/9/main" uri="{504A1905-F514-4f6f-8877-14C23A59335A}">
      <x14:table altTextSummary="This table contains categories used to populate the drop-down lists in the Expenditures table on the Expenditures &amp; Income sheet. Modify the category names or the descriptions below each category to update the lists"/>
    </ext>
  </extLst>
</table>
</file>

<file path=xl/theme/theme1.xml><?xml version="1.0" encoding="utf-8"?>
<a:theme xmlns:a="http://schemas.openxmlformats.org/drawingml/2006/main" name="Office Theme">
  <a:themeElements>
    <a:clrScheme name="Custom 16">
      <a:dk1>
        <a:srgbClr val="151515"/>
      </a:dk1>
      <a:lt1>
        <a:srgbClr val="FFFFFF"/>
      </a:lt1>
      <a:dk2>
        <a:srgbClr val="1C1C1C"/>
      </a:dk2>
      <a:lt2>
        <a:srgbClr val="FFFFFF"/>
      </a:lt2>
      <a:accent1>
        <a:srgbClr val="F3D569"/>
      </a:accent1>
      <a:accent2>
        <a:srgbClr val="5B85AA"/>
      </a:accent2>
      <a:accent3>
        <a:srgbClr val="ECBE18"/>
      </a:accent3>
      <a:accent4>
        <a:srgbClr val="9CB5CB"/>
      </a:accent4>
      <a:accent5>
        <a:srgbClr val="2C4255"/>
      </a:accent5>
      <a:accent6>
        <a:srgbClr val="F7E5A4"/>
      </a:accent6>
      <a:hlink>
        <a:srgbClr val="5B85AA"/>
      </a:hlink>
      <a:folHlink>
        <a:srgbClr val="5B85AA"/>
      </a:folHlink>
    </a:clrScheme>
    <a:fontScheme name="Custom 17">
      <a:majorFont>
        <a:latin typeface="Tw Cen MT"/>
        <a:ea typeface=""/>
        <a:cs typeface=""/>
      </a:majorFont>
      <a:minorFont>
        <a:latin typeface="Franklin Gothic Book"/>
        <a:ea typeface=""/>
        <a:cs typeface=""/>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imelineCaches/timelineCache1.xml><?xml version="1.0" encoding="utf-8"?>
<timelineCacheDefinition xmlns="http://schemas.microsoft.com/office/spreadsheetml/2010/11/main" xmlns:x15="http://schemas.microsoft.com/office/spreadsheetml/2010/11/main" xmlns:mc="http://schemas.openxmlformats.org/markup-compatibility/2006" xmlns:xr10="http://schemas.microsoft.com/office/spreadsheetml/2016/revision10" mc:Ignorable="xr10" name="NativeTimeline_DATE" xr10:uid="{00000000-0013-0000-FFFF-FFFF03000000}" sourceName="DATE">
  <pivotTables>
    <pivotTable tabId="3" name="Expenditures"/>
  </pivotTables>
  <state minimalRefreshVersion="6" lastRefreshVersion="6" pivotCacheId="3" filterType="unknown">
    <bounds startDate="2022-01-01T00:00:00" endDate="2023-01-01T00:00:00"/>
  </state>
</timelineCacheDefinition>
</file>

<file path=xl/timelines/timeline1.xml><?xml version="1.0" encoding="utf-8"?>
<timelines xmlns="http://schemas.microsoft.com/office/spreadsheetml/2010/11/main" xmlns:mc="http://schemas.openxmlformats.org/markup-compatibility/2006" xmlns:x="http://schemas.openxmlformats.org/spreadsheetml/2006/main" xmlns:xr10="http://schemas.microsoft.com/office/spreadsheetml/2016/revision10" mc:Ignorable="x xr10">
  <timeline name="DATE" xr10:uid="{00000000-0014-0000-FFFF-FFFF03000000}" cache="NativeTimeline_DATE" caption="DATE" level="2" selectionLevel="2" scrollPosition="2022-01-01T00:00:00" style="TimeSlicerStyleLight5"/>
</timelines>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table" Target="../tables/table1.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3" Type="http://schemas.openxmlformats.org/officeDocument/2006/relationships/table" Target="../tables/table3.xml"/><Relationship Id="rId2" Type="http://schemas.openxmlformats.org/officeDocument/2006/relationships/table" Target="../tables/table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3.bin"/><Relationship Id="rId1" Type="http://schemas.openxmlformats.org/officeDocument/2006/relationships/pivotTable" Target="../pivotTables/pivotTable1.xml"/><Relationship Id="rId5" Type="http://schemas.microsoft.com/office/2011/relationships/timeline" Target="../timelines/timeline1.xml"/><Relationship Id="rId4" Type="http://schemas.microsoft.com/office/2007/relationships/slicer" Target="../slicers/slicer1.xml"/></Relationships>
</file>

<file path=xl/worksheets/_rels/sheet4.xml.rels><?xml version="1.0" encoding="UTF-8" standalone="yes"?>
<Relationships xmlns="http://schemas.openxmlformats.org/package/2006/relationships"><Relationship Id="rId2" Type="http://schemas.openxmlformats.org/officeDocument/2006/relationships/table" Target="../tables/table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printerSettings" Target="../printerSettings/printerSettings5.bin"/><Relationship Id="rId1" Type="http://schemas.openxmlformats.org/officeDocument/2006/relationships/pivotTable" Target="../pivotTables/pivotTable2.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1" tint="0.499984740745262"/>
    <pageSetUpPr autoPageBreaks="0"/>
  </sheetPr>
  <dimension ref="A1:N24"/>
  <sheetViews>
    <sheetView showGridLines="0" view="pageBreakPreview" zoomScale="20" zoomScaleNormal="60" zoomScaleSheetLayoutView="20" workbookViewId="0">
      <selection sqref="A1:N1"/>
    </sheetView>
  </sheetViews>
  <sheetFormatPr defaultColWidth="9.44140625" defaultRowHeight="14.25"/>
  <cols>
    <col min="1" max="1" width="22.44140625" style="17" customWidth="1"/>
    <col min="2" max="2" width="13.77734375" style="19" customWidth="1"/>
    <col min="3" max="14" width="13.77734375" style="17" customWidth="1"/>
    <col min="15" max="15" width="2.77734375" style="17" customWidth="1"/>
    <col min="16" max="16384" width="9.44140625" style="17"/>
  </cols>
  <sheetData>
    <row r="1" spans="1:14" ht="84.95" customHeight="1">
      <c r="A1" s="129" t="s">
        <v>103</v>
      </c>
      <c r="B1" s="129"/>
      <c r="C1" s="129"/>
      <c r="D1" s="129"/>
      <c r="E1" s="129"/>
      <c r="F1" s="129"/>
      <c r="G1" s="129"/>
      <c r="H1" s="129"/>
      <c r="I1" s="129"/>
      <c r="J1" s="129"/>
      <c r="K1" s="129"/>
      <c r="L1" s="129"/>
      <c r="M1" s="129"/>
      <c r="N1" s="129"/>
    </row>
    <row r="2" spans="1:14" ht="50.1" customHeight="1">
      <c r="A2" s="25"/>
      <c r="B2" s="25"/>
      <c r="C2" s="25"/>
      <c r="D2" s="25"/>
      <c r="E2" s="25"/>
      <c r="F2" s="25"/>
      <c r="G2" s="25"/>
      <c r="H2" s="25"/>
      <c r="I2" s="25"/>
      <c r="J2" s="25"/>
      <c r="K2" s="25"/>
      <c r="L2" s="25"/>
      <c r="M2" s="25"/>
      <c r="N2" s="25"/>
    </row>
    <row r="3" spans="1:14" ht="50.1" customHeight="1">
      <c r="A3" s="113" t="s">
        <v>100</v>
      </c>
      <c r="B3" s="113"/>
      <c r="C3" s="113"/>
      <c r="D3" s="113"/>
      <c r="E3" s="113"/>
      <c r="F3" s="113"/>
      <c r="G3" s="113"/>
      <c r="H3" s="113"/>
      <c r="I3" s="113"/>
      <c r="J3" s="113"/>
      <c r="K3" s="113"/>
      <c r="L3" s="113"/>
      <c r="M3" s="113"/>
      <c r="N3" s="113"/>
    </row>
    <row r="4" spans="1:14" ht="50.1" customHeight="1">
      <c r="A4" s="16"/>
      <c r="B4" s="16"/>
      <c r="C4" s="16"/>
      <c r="D4" s="26"/>
      <c r="E4" s="16"/>
      <c r="F4" s="16"/>
      <c r="G4" s="16"/>
      <c r="H4" s="16"/>
      <c r="I4" s="16"/>
      <c r="J4" s="16"/>
      <c r="K4" s="16"/>
      <c r="L4" s="16"/>
      <c r="M4" s="16"/>
      <c r="N4" s="16"/>
    </row>
    <row r="5" spans="1:14" ht="50.1" customHeight="1">
      <c r="A5" s="111" t="str">
        <f>CHOOSE(MonthNumber,"JANUARY","FEBRUARY","MARCH","APRIL","MAY","JUNE","JULY","AUGUST","SEPTEMBER","OCTOBER","NOVEMBER","DECEMBER")</f>
        <v>DECEMBER</v>
      </c>
      <c r="B5" s="112">
        <v>12</v>
      </c>
      <c r="C5" s="112"/>
      <c r="D5" s="112"/>
      <c r="E5" s="112"/>
      <c r="F5" s="112"/>
      <c r="G5" s="112"/>
      <c r="H5" s="22">
        <f ca="1">YEAR(TODAY())</f>
        <v>2022</v>
      </c>
      <c r="I5" s="23"/>
      <c r="J5" s="23"/>
      <c r="K5" s="24"/>
      <c r="L5" s="23"/>
      <c r="M5" s="23"/>
      <c r="N5" s="23"/>
    </row>
    <row r="6" spans="1:14" s="18" customFormat="1" ht="50.1" customHeight="1">
      <c r="A6" s="105" t="s">
        <v>67</v>
      </c>
      <c r="B6" s="105"/>
      <c r="C6" s="105"/>
      <c r="D6" s="105"/>
      <c r="E6" s="105"/>
      <c r="F6" s="106"/>
      <c r="G6" s="106"/>
      <c r="H6" s="106" t="s">
        <v>68</v>
      </c>
      <c r="I6" s="106"/>
      <c r="J6" s="27"/>
      <c r="K6" s="28"/>
      <c r="L6" s="28"/>
      <c r="M6" s="28"/>
      <c r="N6" s="28"/>
    </row>
    <row r="7" spans="1:14" s="18" customFormat="1" ht="50.1" customHeight="1">
      <c r="A7" s="98" t="s">
        <v>6</v>
      </c>
      <c r="B7" s="99"/>
      <c r="C7" s="100">
        <f ca="1">MonthlyExpendituresTotals</f>
        <v>0</v>
      </c>
      <c r="D7" s="99"/>
      <c r="E7" s="97"/>
      <c r="F7" s="28"/>
      <c r="G7" s="27"/>
      <c r="H7" s="101" t="s">
        <v>6</v>
      </c>
      <c r="I7" s="101"/>
      <c r="J7" s="102"/>
      <c r="K7" s="103">
        <f ca="1">AnnualExpendituresTotals</f>
        <v>4142</v>
      </c>
      <c r="L7" s="102"/>
      <c r="M7" s="28"/>
      <c r="N7" s="28"/>
    </row>
    <row r="8" spans="1:14" s="18" customFormat="1" ht="50.1" customHeight="1">
      <c r="A8" s="98" t="s">
        <v>5</v>
      </c>
      <c r="B8" s="99"/>
      <c r="C8" s="100">
        <f ca="1">MonthlyIncomeTotals</f>
        <v>0</v>
      </c>
      <c r="D8" s="99"/>
      <c r="E8" s="97"/>
      <c r="F8" s="28"/>
      <c r="G8" s="27"/>
      <c r="H8" s="101" t="s">
        <v>5</v>
      </c>
      <c r="I8" s="101"/>
      <c r="J8" s="102"/>
      <c r="K8" s="104">
        <f ca="1">AnnualIncomeTotals</f>
        <v>13200</v>
      </c>
      <c r="L8" s="102"/>
      <c r="M8" s="28"/>
      <c r="N8" s="28"/>
    </row>
    <row r="9" spans="1:14" ht="64.5" customHeight="1">
      <c r="A9" s="27"/>
      <c r="B9" s="29"/>
      <c r="C9" s="27"/>
      <c r="D9" s="27"/>
      <c r="E9" s="27"/>
      <c r="F9" s="27"/>
      <c r="G9" s="27"/>
      <c r="H9" s="27"/>
      <c r="I9" s="27"/>
      <c r="J9" s="27"/>
      <c r="K9" s="27"/>
      <c r="L9" s="27"/>
      <c r="M9" s="27"/>
      <c r="N9" s="27"/>
    </row>
    <row r="10" spans="1:14" ht="74.25" customHeight="1" thickBot="1">
      <c r="A10" s="20"/>
      <c r="C10" s="20"/>
      <c r="D10" s="20"/>
      <c r="E10" s="20"/>
      <c r="F10" s="20"/>
      <c r="G10" s="20"/>
      <c r="H10" s="20"/>
      <c r="I10" s="20"/>
      <c r="J10" s="20"/>
      <c r="K10" s="20"/>
      <c r="L10" s="20"/>
      <c r="M10" s="20"/>
    </row>
    <row r="11" spans="1:14" s="83" customFormat="1" ht="50.1" customHeight="1" thickBot="1">
      <c r="A11" s="80" t="s">
        <v>95</v>
      </c>
      <c r="B11" s="81" t="s">
        <v>54</v>
      </c>
      <c r="C11" s="81" t="s">
        <v>55</v>
      </c>
      <c r="D11" s="81" t="s">
        <v>56</v>
      </c>
      <c r="E11" s="81" t="s">
        <v>57</v>
      </c>
      <c r="F11" s="81" t="s">
        <v>58</v>
      </c>
      <c r="G11" s="81" t="s">
        <v>59</v>
      </c>
      <c r="H11" s="81" t="s">
        <v>60</v>
      </c>
      <c r="I11" s="81" t="s">
        <v>61</v>
      </c>
      <c r="J11" s="81" t="s">
        <v>62</v>
      </c>
      <c r="K11" s="81" t="s">
        <v>63</v>
      </c>
      <c r="L11" s="81" t="s">
        <v>64</v>
      </c>
      <c r="M11" s="81" t="s">
        <v>65</v>
      </c>
      <c r="N11" s="82" t="s">
        <v>99</v>
      </c>
    </row>
    <row r="12" spans="1:14" ht="50.1" customHeight="1" thickBot="1">
      <c r="A12" s="84" t="s">
        <v>51</v>
      </c>
      <c r="B12" s="85">
        <f ca="1">SUMIFS(Income[AMOUNT],Income[DATE],"&lt;="&amp;DtMiddle,Income[DATE],"&gt;="&amp;DtStart)</f>
        <v>0</v>
      </c>
      <c r="C12" s="85">
        <f ca="1">SUMIFS(Income[AMOUNT],Income[DATE],"&lt;="&amp;DtMiddle,Income[DATE],"&gt;="&amp;DtStart)</f>
        <v>0</v>
      </c>
      <c r="D12" s="86">
        <f ca="1">SUMIFS(Income[AMOUNT],Income[DATE],"&lt;="&amp;DtMiddle,Income[DATE],"&gt;="&amp;DtStart)</f>
        <v>0</v>
      </c>
      <c r="E12" s="86">
        <f ca="1">SUMIFS(Income[AMOUNT],Income[DATE],"&lt;="&amp;DtMiddle,Income[DATE],"&gt;="&amp;DtStart)</f>
        <v>0</v>
      </c>
      <c r="F12" s="86">
        <f ca="1">SUMIFS(Income[AMOUNT],Income[DATE],"&lt;="&amp;DtMiddle,Income[DATE],"&gt;="&amp;DtStart)</f>
        <v>0</v>
      </c>
      <c r="G12" s="86">
        <f ca="1">SUMIFS(Income[AMOUNT],Income[DATE],"&lt;="&amp;DtMiddle,Income[DATE],"&gt;="&amp;DtStart)</f>
        <v>0</v>
      </c>
      <c r="H12" s="86">
        <f ca="1">SUMIFS(Income[AMOUNT],Income[DATE],"&lt;="&amp;DtMiddle,Income[DATE],"&gt;="&amp;DtStart)</f>
        <v>0</v>
      </c>
      <c r="I12" s="86">
        <f ca="1">SUMIFS(Income[AMOUNT],Income[DATE],"&lt;="&amp;DtMiddle,Income[DATE],"&gt;="&amp;DtStart)</f>
        <v>4400</v>
      </c>
      <c r="J12" s="86">
        <f ca="1">SUMIFS(Income[AMOUNT],Income[DATE],"&lt;="&amp;DtMiddle,Income[DATE],"&gt;="&amp;DtStart)</f>
        <v>3100</v>
      </c>
      <c r="K12" s="86">
        <f ca="1">SUMIFS(Income[AMOUNT],Income[DATE],"&lt;="&amp;DtMiddle,Income[DATE],"&gt;="&amp;DtStart)</f>
        <v>500</v>
      </c>
      <c r="L12" s="86">
        <f ca="1">SUMIFS(Income[AMOUNT],Income[DATE],"&lt;="&amp;DtMiddle,Income[DATE],"&gt;="&amp;DtStart)</f>
        <v>0</v>
      </c>
      <c r="M12" s="86">
        <f ca="1">SUMIFS(Income[AMOUNT],Income[DATE],"&lt;="&amp;DtMiddle,Income[DATE],"&gt;="&amp;DtStart)</f>
        <v>0</v>
      </c>
      <c r="N12" s="87"/>
    </row>
    <row r="13" spans="1:14" ht="50.1" customHeight="1" thickBot="1">
      <c r="A13" s="88" t="s">
        <v>52</v>
      </c>
      <c r="B13" s="89">
        <f ca="1">SUMIFS(Income[AMOUNT],Income[DATE],"&lt;="&amp;DtEnd,Income[DATE],"&gt;="&amp;DtMiddle+1)</f>
        <v>0</v>
      </c>
      <c r="C13" s="89">
        <f ca="1">SUMIFS(Income[AMOUNT],Income[DATE],"&lt;="&amp;DtEnd,Income[DATE],"&gt;="&amp;DtMiddle+1)</f>
        <v>0</v>
      </c>
      <c r="D13" s="90">
        <f ca="1">SUMIFS(Income[AMOUNT],Income[DATE],"&lt;="&amp;DtEnd,Income[DATE],"&gt;="&amp;DtMiddle+1)</f>
        <v>0</v>
      </c>
      <c r="E13" s="90">
        <f ca="1">SUMIFS(Income[AMOUNT],Income[DATE],"&lt;="&amp;DtEnd,Income[DATE],"&gt;="&amp;DtMiddle+1)</f>
        <v>0</v>
      </c>
      <c r="F13" s="90">
        <f ca="1">SUMIFS(Income[AMOUNT],Income[DATE],"&lt;="&amp;DtEnd,Income[DATE],"&gt;="&amp;DtMiddle+1)</f>
        <v>0</v>
      </c>
      <c r="G13" s="90">
        <f ca="1">SUMIFS(Income[AMOUNT],Income[DATE],"&lt;="&amp;DtEnd,Income[DATE],"&gt;="&amp;DtMiddle+1)</f>
        <v>0</v>
      </c>
      <c r="H13" s="90">
        <f ca="1">SUMIFS(Income[AMOUNT],Income[DATE],"&lt;="&amp;DtEnd,Income[DATE],"&gt;="&amp;DtMiddle+1)</f>
        <v>0</v>
      </c>
      <c r="I13" s="90">
        <f ca="1">SUMIFS(Income[AMOUNT],Income[DATE],"&lt;="&amp;DtEnd,Income[DATE],"&gt;="&amp;DtMiddle+1)</f>
        <v>2600</v>
      </c>
      <c r="J13" s="90">
        <f ca="1">SUMIFS(Income[AMOUNT],Income[DATE],"&lt;="&amp;DtEnd,Income[DATE],"&gt;="&amp;DtMiddle+1)</f>
        <v>2600</v>
      </c>
      <c r="K13" s="90">
        <f ca="1">SUMIFS(Income[AMOUNT],Income[DATE],"&lt;="&amp;DtEnd,Income[DATE],"&gt;="&amp;DtMiddle+1)</f>
        <v>0</v>
      </c>
      <c r="L13" s="90">
        <f ca="1">SUMIFS(Income[AMOUNT],Income[DATE],"&lt;="&amp;DtEnd,Income[DATE],"&gt;="&amp;DtMiddle+1)</f>
        <v>0</v>
      </c>
      <c r="M13" s="90">
        <f ca="1">SUMIFS(Income[AMOUNT],Income[DATE],"&lt;="&amp;DtEnd,Income[DATE],"&gt;="&amp;DtMiddle+1)</f>
        <v>0</v>
      </c>
      <c r="N13" s="91"/>
    </row>
    <row r="14" spans="1:14" ht="50.1" customHeight="1" thickBot="1">
      <c r="A14" s="92" t="s">
        <v>50</v>
      </c>
      <c r="B14" s="93">
        <f ca="1">SUMIFS(Expenditures[AMOUNT],Expenditures[DATE],"&lt;="&amp;DtMiddle+1,Expenditures[DATE],"&gt;="&amp;DtStart)</f>
        <v>0</v>
      </c>
      <c r="C14" s="93">
        <f ca="1">SUMIFS(Expenditures[AMOUNT],Expenditures[DATE],"&lt;="&amp;DtMiddle+1,Expenditures[DATE],"&gt;="&amp;DtStart)</f>
        <v>0</v>
      </c>
      <c r="D14" s="93">
        <f ca="1">SUMIFS(Expenditures[AMOUNT],Expenditures[DATE],"&lt;="&amp;DtMiddle+1,Expenditures[DATE],"&gt;="&amp;DtStart)</f>
        <v>0</v>
      </c>
      <c r="E14" s="93">
        <f ca="1">SUMIFS(Expenditures[AMOUNT],Expenditures[DATE],"&lt;="&amp;DtMiddle+1,Expenditures[DATE],"&gt;="&amp;DtStart)</f>
        <v>0</v>
      </c>
      <c r="F14" s="93">
        <f ca="1">SUMIFS(Expenditures[AMOUNT],Expenditures[DATE],"&lt;="&amp;DtMiddle+1,Expenditures[DATE],"&gt;="&amp;DtStart)</f>
        <v>0</v>
      </c>
      <c r="G14" s="93">
        <f ca="1">SUMIFS(Expenditures[AMOUNT],Expenditures[DATE],"&lt;="&amp;DtMiddle+1,Expenditures[DATE],"&gt;="&amp;DtStart)</f>
        <v>0</v>
      </c>
      <c r="H14" s="93">
        <f ca="1">SUMIFS(Expenditures[AMOUNT],Expenditures[DATE],"&lt;="&amp;DtMiddle+1,Expenditures[DATE],"&gt;="&amp;DtStart)</f>
        <v>0</v>
      </c>
      <c r="I14" s="93">
        <f ca="1">SUMIFS(Expenditures[AMOUNT],Expenditures[DATE],"&lt;="&amp;DtMiddle+1,Expenditures[DATE],"&gt;="&amp;DtStart)</f>
        <v>0</v>
      </c>
      <c r="J14" s="93">
        <f ca="1">SUMIFS(Expenditures[AMOUNT],Expenditures[DATE],"&lt;="&amp;DtMiddle+1,Expenditures[DATE],"&gt;="&amp;DtStart)</f>
        <v>750</v>
      </c>
      <c r="K14" s="93">
        <f ca="1">SUMIFS(Expenditures[AMOUNT],Expenditures[DATE],"&lt;="&amp;DtMiddle+1,Expenditures[DATE],"&gt;="&amp;DtStart)</f>
        <v>2067</v>
      </c>
      <c r="L14" s="93">
        <f ca="1">SUMIFS(Expenditures[AMOUNT],Expenditures[DATE],"&lt;="&amp;DtMiddle+1,Expenditures[DATE],"&gt;="&amp;DtStart)</f>
        <v>0</v>
      </c>
      <c r="M14" s="93">
        <f ca="1">SUMIFS(Expenditures[AMOUNT],Expenditures[DATE],"&lt;="&amp;DtMiddle+1,Expenditures[DATE],"&gt;="&amp;DtStart)</f>
        <v>0</v>
      </c>
      <c r="N14" s="87"/>
    </row>
    <row r="15" spans="1:14" ht="50.1" customHeight="1">
      <c r="A15" s="94" t="s">
        <v>53</v>
      </c>
      <c r="B15" s="95">
        <f ca="1">SUMIFS(Expenditures[AMOUNT],Expenditures[DATE],"&lt;="&amp;DtEnd,Expenditures[DATE],"&gt;="&amp;DtMiddle+1)</f>
        <v>0</v>
      </c>
      <c r="C15" s="95">
        <f ca="1">SUMIFS(Expenditures[AMOUNT],Expenditures[DATE],"&lt;="&amp;DtEnd,Expenditures[DATE],"&gt;="&amp;DtMiddle+1)</f>
        <v>0</v>
      </c>
      <c r="D15" s="95">
        <f ca="1">SUMIFS(Expenditures[AMOUNT],Expenditures[DATE],"&lt;="&amp;DtEnd,Expenditures[DATE],"&gt;="&amp;DtMiddle+1)</f>
        <v>0</v>
      </c>
      <c r="E15" s="95">
        <f ca="1">SUMIFS(Expenditures[AMOUNT],Expenditures[DATE],"&lt;="&amp;DtEnd,Expenditures[DATE],"&gt;="&amp;DtMiddle+1)</f>
        <v>0</v>
      </c>
      <c r="F15" s="95">
        <f ca="1">SUMIFS(Expenditures[AMOUNT],Expenditures[DATE],"&lt;="&amp;DtEnd,Expenditures[DATE],"&gt;="&amp;DtMiddle+1)</f>
        <v>0</v>
      </c>
      <c r="G15" s="95">
        <f ca="1">SUMIFS(Expenditures[AMOUNT],Expenditures[DATE],"&lt;="&amp;DtEnd,Expenditures[DATE],"&gt;="&amp;DtMiddle+1)</f>
        <v>0</v>
      </c>
      <c r="H15" s="95">
        <f ca="1">SUMIFS(Expenditures[AMOUNT],Expenditures[DATE],"&lt;="&amp;DtEnd,Expenditures[DATE],"&gt;="&amp;DtMiddle+1)</f>
        <v>0</v>
      </c>
      <c r="I15" s="95">
        <f ca="1">SUMIFS(Expenditures[AMOUNT],Expenditures[DATE],"&lt;="&amp;DtEnd,Expenditures[DATE],"&gt;="&amp;DtMiddle+1)</f>
        <v>0</v>
      </c>
      <c r="J15" s="95">
        <f ca="1">SUMIFS(Expenditures[AMOUNT],Expenditures[DATE],"&lt;="&amp;DtEnd,Expenditures[DATE],"&gt;="&amp;DtMiddle+1)</f>
        <v>1325</v>
      </c>
      <c r="K15" s="95">
        <f ca="1">SUMIFS(Expenditures[AMOUNT],Expenditures[DATE],"&lt;="&amp;DtEnd,Expenditures[DATE],"&gt;="&amp;DtMiddle+1)</f>
        <v>0</v>
      </c>
      <c r="L15" s="95">
        <f ca="1">SUMIFS(Expenditures[AMOUNT],Expenditures[DATE],"&lt;="&amp;DtEnd,Expenditures[DATE],"&gt;="&amp;DtMiddle+1)</f>
        <v>0</v>
      </c>
      <c r="M15" s="95">
        <f ca="1">SUMIFS(Expenditures[AMOUNT],Expenditures[DATE],"&lt;="&amp;DtEnd,Expenditures[DATE],"&gt;="&amp;DtMiddle+1)</f>
        <v>0</v>
      </c>
      <c r="N15" s="96"/>
    </row>
    <row r="16" spans="1:14" ht="50.1" customHeight="1"/>
    <row r="17" spans="2:2" ht="50.1" customHeight="1" thickBot="1">
      <c r="B17" s="21"/>
    </row>
    <row r="18" spans="2:2" ht="50.1" customHeight="1"/>
    <row r="19" spans="2:2" ht="50.1" customHeight="1"/>
    <row r="20" spans="2:2" ht="50.1" customHeight="1"/>
    <row r="21" spans="2:2" ht="50.1" customHeight="1"/>
    <row r="22" spans="2:2" ht="50.1" customHeight="1"/>
    <row r="23" spans="2:2" ht="50.1" customHeight="1"/>
    <row r="24" spans="2:2" ht="50.1" customHeight="1"/>
  </sheetData>
  <mergeCells count="3">
    <mergeCell ref="B5:G5"/>
    <mergeCell ref="A1:N1"/>
    <mergeCell ref="A3:N3"/>
  </mergeCells>
  <conditionalFormatting sqref="B5">
    <cfRule type="notContainsBlanks" dxfId="176" priority="1">
      <formula>LEN(TRIM(B5))&gt;0</formula>
    </cfRule>
  </conditionalFormatting>
  <printOptions horizontalCentered="1"/>
  <pageMargins left="0.25" right="0.25" top="0.75" bottom="0.75" header="0.3" footer="0.3"/>
  <pageSetup scale="55" fitToWidth="0" fitToHeight="0" orientation="landscape" r:id="rId1"/>
  <headerFooter differentFirst="1">
    <oddFooter>Page &amp;P of &amp;N</oddFooter>
  </headerFooter>
  <colBreaks count="1" manualBreakCount="1">
    <brk id="14" max="1048575" man="1"/>
  </colBreaks>
  <ignoredErrors>
    <ignoredError sqref="C7:C8 A5 H5" unlockedFormula="1"/>
  </ignoredErrors>
  <drawing r:id="rId2"/>
  <legacyDrawing r:id="rId3"/>
  <mc:AlternateContent xmlns:mc="http://schemas.openxmlformats.org/markup-compatibility/2006">
    <mc:Choice Requires="x14">
      <controls>
        <mc:AlternateContent xmlns:mc="http://schemas.openxmlformats.org/markup-compatibility/2006">
          <mc:Choice Requires="x14">
            <control shapeId="1031" r:id="rId4" name="Spinner 7">
              <controlPr defaultSize="0" autoPict="0" altText="Spinner control for Month">
                <anchor moveWithCells="1">
                  <from>
                    <xdr:col>1</xdr:col>
                    <xdr:colOff>152400</xdr:colOff>
                    <xdr:row>4</xdr:row>
                    <xdr:rowOff>161925</xdr:rowOff>
                  </from>
                  <to>
                    <xdr:col>1</xdr:col>
                    <xdr:colOff>314325</xdr:colOff>
                    <xdr:row>4</xdr:row>
                    <xdr:rowOff>457200</xdr:rowOff>
                  </to>
                </anchor>
              </controlPr>
            </control>
          </mc:Choice>
        </mc:AlternateContent>
        <mc:AlternateContent xmlns:mc="http://schemas.openxmlformats.org/markup-compatibility/2006">
          <mc:Choice Requires="x14">
            <control shapeId="1033" r:id="rId5" name="Spinner 9">
              <controlPr defaultSize="0" autoPict="0" altText="Spinner control for Year">
                <anchor moveWithCells="1">
                  <from>
                    <xdr:col>8</xdr:col>
                    <xdr:colOff>47625</xdr:colOff>
                    <xdr:row>4</xdr:row>
                    <xdr:rowOff>171450</xdr:rowOff>
                  </from>
                  <to>
                    <xdr:col>8</xdr:col>
                    <xdr:colOff>190500</xdr:colOff>
                    <xdr:row>4</xdr:row>
                    <xdr:rowOff>457200</xdr:rowOff>
                  </to>
                </anchor>
              </controlPr>
            </control>
          </mc:Choice>
        </mc:AlternateContent>
      </controls>
    </mc:Choice>
  </mc:AlternateContent>
  <tableParts count="1">
    <tablePart r:id="rId6"/>
  </tableParts>
  <extLst>
    <ext xmlns:x14="http://schemas.microsoft.com/office/spreadsheetml/2009/9/main" uri="{05C60535-1F16-4fd2-B633-F4F36F0B64E0}">
      <x14:sparklineGroups xmlns:xm="http://schemas.microsoft.com/office/excel/2006/main">
        <x14:sparklineGroup manualMax="0" manualMin="0" lineWeight="1.5" displayEmptyCellsAs="gap" markers="1" high="1" low="1" first="1" negative="1" xr2:uid="{00000000-0003-0000-0000-000000000000}">
          <x14:colorSeries theme="4"/>
          <x14:colorNegative theme="5"/>
          <x14:colorAxis rgb="FF000000"/>
          <x14:colorMarkers theme="4" tint="-0.249977111117893"/>
          <x14:colorFirst theme="4" tint="-0.249977111117893"/>
          <x14:colorLast theme="4" tint="-0.249977111117893"/>
          <x14:colorHigh theme="4" tint="-0.249977111117893"/>
          <x14:colorLow theme="4" tint="-0.249977111117893"/>
          <x14:sparklines>
            <x14:sparkline>
              <xm:f>Dashboard!B14:M14</xm:f>
              <xm:sqref>N14</xm:sqref>
            </x14:sparkline>
            <x14:sparkline>
              <xm:f>Dashboard!B15:M15</xm:f>
              <xm:sqref>N15</xm:sqref>
            </x14:sparkline>
          </x14:sparklines>
        </x14:sparklineGroup>
        <x14:sparklineGroup manualMax="0" manualMin="0" lineWeight="1.5" displayEmptyCellsAs="gap" markers="1" high="1" low="1" negative="1" xr2:uid="{00000000-0003-0000-0000-000001000000}">
          <x14:colorSeries theme="5"/>
          <x14:colorNegative theme="6"/>
          <x14:colorAxis rgb="FF000000"/>
          <x14:colorMarkers theme="5"/>
          <x14:colorFirst theme="5"/>
          <x14:colorLast theme="5"/>
          <x14:colorHigh theme="5"/>
          <x14:colorLow theme="5"/>
          <x14:sparklines>
            <x14:sparkline>
              <xm:f>Dashboard!B12:L12</xm:f>
              <xm:sqref>N12</xm:sqref>
            </x14:sparkline>
            <x14:sparkline>
              <xm:f>Dashboard!B13:L13</xm:f>
              <xm:sqref>N13</xm:sqref>
            </x14:sparkline>
          </x14:sparklines>
        </x14:sparklineGroup>
      </x14:sparklineGroup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4">
    <tabColor theme="5" tint="-0.249977111117893"/>
    <pageSetUpPr autoPageBreaks="0" fitToPage="1"/>
  </sheetPr>
  <dimension ref="A1:H46"/>
  <sheetViews>
    <sheetView showGridLines="0" zoomScaleNormal="100" workbookViewId="0">
      <selection sqref="A1:H1"/>
    </sheetView>
  </sheetViews>
  <sheetFormatPr defaultColWidth="8.77734375" defaultRowHeight="30" customHeight="1"/>
  <cols>
    <col min="1" max="1" width="15.44140625" style="12" customWidth="1"/>
    <col min="2" max="2" width="24" style="12" customWidth="1"/>
    <col min="3" max="3" width="14.6640625" style="32" customWidth="1"/>
    <col min="4" max="4" width="5.88671875" style="12" customWidth="1"/>
    <col min="5" max="5" width="15.44140625" style="12" customWidth="1"/>
    <col min="6" max="6" width="24.5546875" style="12" customWidth="1"/>
    <col min="7" max="7" width="24" style="32" customWidth="1"/>
    <col min="8" max="8" width="13.6640625" style="33" customWidth="1"/>
    <col min="9" max="16384" width="8.77734375" style="12"/>
  </cols>
  <sheetData>
    <row r="1" spans="1:8" s="10" customFormat="1" ht="65.099999999999994" customHeight="1">
      <c r="A1" s="128" t="str">
        <f>Semi_Monthly_Home_Budget_Title</f>
        <v>SEMI-MONTHLY BUDGET</v>
      </c>
      <c r="B1" s="128"/>
      <c r="C1" s="128"/>
      <c r="D1" s="128"/>
      <c r="E1" s="128"/>
      <c r="F1" s="128"/>
      <c r="G1" s="128"/>
      <c r="H1" s="128"/>
    </row>
    <row r="2" spans="1:8" s="10" customFormat="1" ht="35.1" customHeight="1">
      <c r="A2" s="15"/>
      <c r="B2" s="15"/>
      <c r="C2" s="15"/>
      <c r="D2" s="15"/>
      <c r="E2" s="15"/>
      <c r="F2" s="15"/>
      <c r="G2" s="15"/>
      <c r="H2" s="15"/>
    </row>
    <row r="3" spans="1:8" s="10" customFormat="1" ht="34.5" customHeight="1">
      <c r="A3" s="114" t="s">
        <v>101</v>
      </c>
      <c r="B3" s="114"/>
      <c r="C3" s="114"/>
      <c r="D3" s="114"/>
      <c r="E3" s="114"/>
      <c r="F3" s="114"/>
      <c r="G3" s="114"/>
      <c r="H3" s="114"/>
    </row>
    <row r="4" spans="1:8" s="10" customFormat="1" ht="34.5" customHeight="1">
      <c r="A4" s="49"/>
      <c r="B4" s="49"/>
      <c r="C4" s="49"/>
      <c r="D4" s="49"/>
      <c r="E4" s="49"/>
      <c r="F4" s="49"/>
      <c r="G4" s="49"/>
      <c r="H4" s="49"/>
    </row>
    <row r="5" spans="1:8" s="31" customFormat="1" ht="35.1" customHeight="1">
      <c r="A5" s="115" t="s">
        <v>6</v>
      </c>
      <c r="B5" s="116"/>
      <c r="C5" s="117"/>
      <c r="D5" s="30"/>
      <c r="E5" s="115" t="s">
        <v>5</v>
      </c>
      <c r="F5" s="116"/>
      <c r="G5" s="116"/>
      <c r="H5" s="117"/>
    </row>
    <row r="6" spans="1:8" s="48" customFormat="1" ht="35.1" customHeight="1">
      <c r="A6" s="53" t="s">
        <v>70</v>
      </c>
      <c r="B6" s="54" t="s">
        <v>69</v>
      </c>
      <c r="C6" s="55" t="s">
        <v>71</v>
      </c>
      <c r="E6" s="58" t="s">
        <v>70</v>
      </c>
      <c r="F6" s="59" t="s">
        <v>72</v>
      </c>
      <c r="G6" s="60" t="s">
        <v>69</v>
      </c>
      <c r="H6" s="61" t="s">
        <v>71</v>
      </c>
    </row>
    <row r="7" spans="1:8" ht="35.1" customHeight="1" thickBot="1">
      <c r="A7" s="50">
        <f ca="1">TODAY()</f>
        <v>44844</v>
      </c>
      <c r="B7" s="51" t="s">
        <v>93</v>
      </c>
      <c r="C7" s="52">
        <v>500</v>
      </c>
      <c r="D7" s="39"/>
      <c r="E7" s="34">
        <f ca="1">TODAY()</f>
        <v>44844</v>
      </c>
      <c r="F7" s="35" t="s">
        <v>11</v>
      </c>
      <c r="G7" s="56" t="s">
        <v>32</v>
      </c>
      <c r="H7" s="57">
        <v>500</v>
      </c>
    </row>
    <row r="8" spans="1:8" ht="35.1" customHeight="1">
      <c r="A8" s="40">
        <f ca="1">TODAY()-14</f>
        <v>44830</v>
      </c>
      <c r="B8" s="41" t="s">
        <v>75</v>
      </c>
      <c r="C8" s="42">
        <v>1300</v>
      </c>
      <c r="D8" s="39"/>
      <c r="E8" s="40">
        <f t="shared" ref="E8:E15" ca="1" si="0">TODAY()-7</f>
        <v>44837</v>
      </c>
      <c r="F8" s="41" t="s">
        <v>77</v>
      </c>
      <c r="G8" s="41" t="s">
        <v>0</v>
      </c>
      <c r="H8" s="42">
        <v>1000</v>
      </c>
    </row>
    <row r="9" spans="1:8" ht="35.1" customHeight="1">
      <c r="A9" s="43">
        <f ca="1">TODAY()-14</f>
        <v>44830</v>
      </c>
      <c r="B9" s="44" t="s">
        <v>76</v>
      </c>
      <c r="C9" s="45">
        <v>1300</v>
      </c>
      <c r="D9" s="39"/>
      <c r="E9" s="36">
        <f t="shared" ca="1" si="0"/>
        <v>44837</v>
      </c>
      <c r="F9" s="37" t="s">
        <v>77</v>
      </c>
      <c r="G9" s="37" t="s">
        <v>1</v>
      </c>
      <c r="H9" s="38">
        <v>100</v>
      </c>
    </row>
    <row r="10" spans="1:8" ht="35.1" customHeight="1">
      <c r="A10" s="40">
        <f ca="1">TODAY()-28</f>
        <v>44816</v>
      </c>
      <c r="B10" s="41" t="s">
        <v>75</v>
      </c>
      <c r="C10" s="42">
        <v>1500</v>
      </c>
      <c r="D10" s="39"/>
      <c r="E10" s="40">
        <f t="shared" ca="1" si="0"/>
        <v>44837</v>
      </c>
      <c r="F10" s="41" t="s">
        <v>77</v>
      </c>
      <c r="G10" s="41" t="s">
        <v>74</v>
      </c>
      <c r="H10" s="42">
        <v>50</v>
      </c>
    </row>
    <row r="11" spans="1:8" ht="35.1" customHeight="1">
      <c r="A11" s="43">
        <f ca="1">TODAY()-28</f>
        <v>44816</v>
      </c>
      <c r="B11" s="44" t="s">
        <v>76</v>
      </c>
      <c r="C11" s="45">
        <v>1600</v>
      </c>
      <c r="D11" s="39"/>
      <c r="E11" s="36">
        <f t="shared" ca="1" si="0"/>
        <v>44837</v>
      </c>
      <c r="F11" s="37" t="s">
        <v>77</v>
      </c>
      <c r="G11" s="37" t="s">
        <v>3</v>
      </c>
      <c r="H11" s="38">
        <v>25</v>
      </c>
    </row>
    <row r="12" spans="1:8" ht="35.1" customHeight="1">
      <c r="A12" s="40">
        <f ca="1">TODAY()-42</f>
        <v>44802</v>
      </c>
      <c r="B12" s="41" t="s">
        <v>75</v>
      </c>
      <c r="C12" s="42">
        <v>1300</v>
      </c>
      <c r="D12" s="39"/>
      <c r="E12" s="40">
        <f t="shared" ca="1" si="0"/>
        <v>44837</v>
      </c>
      <c r="F12" s="41" t="s">
        <v>77</v>
      </c>
      <c r="G12" s="41" t="s">
        <v>4</v>
      </c>
      <c r="H12" s="42">
        <v>100</v>
      </c>
    </row>
    <row r="13" spans="1:8" ht="35.1" customHeight="1">
      <c r="A13" s="43">
        <f ca="1">TODAY()-42</f>
        <v>44802</v>
      </c>
      <c r="B13" s="44" t="s">
        <v>76</v>
      </c>
      <c r="C13" s="45">
        <v>1300</v>
      </c>
      <c r="D13" s="39"/>
      <c r="E13" s="36">
        <f t="shared" ca="1" si="0"/>
        <v>44837</v>
      </c>
      <c r="F13" s="37" t="s">
        <v>77</v>
      </c>
      <c r="G13" s="37" t="s">
        <v>4</v>
      </c>
      <c r="H13" s="38">
        <v>30</v>
      </c>
    </row>
    <row r="14" spans="1:8" ht="35.1" customHeight="1">
      <c r="A14" s="40">
        <f ca="1">TODAY()-56</f>
        <v>44788</v>
      </c>
      <c r="B14" s="41" t="s">
        <v>75</v>
      </c>
      <c r="C14" s="42">
        <v>1500</v>
      </c>
      <c r="D14" s="39"/>
      <c r="E14" s="40">
        <f t="shared" ca="1" si="0"/>
        <v>44837</v>
      </c>
      <c r="F14" s="41" t="s">
        <v>77</v>
      </c>
      <c r="G14" s="41" t="s">
        <v>0</v>
      </c>
      <c r="H14" s="42">
        <v>50</v>
      </c>
    </row>
    <row r="15" spans="1:8" ht="35.1" customHeight="1">
      <c r="A15" s="43">
        <f ca="1">TODAY()-56</f>
        <v>44788</v>
      </c>
      <c r="B15" s="44" t="s">
        <v>76</v>
      </c>
      <c r="C15" s="45">
        <v>1600</v>
      </c>
      <c r="D15" s="39"/>
      <c r="E15" s="36">
        <f t="shared" ca="1" si="0"/>
        <v>44837</v>
      </c>
      <c r="F15" s="37" t="s">
        <v>77</v>
      </c>
      <c r="G15" s="37" t="s">
        <v>4</v>
      </c>
      <c r="H15" s="38">
        <v>50</v>
      </c>
    </row>
    <row r="16" spans="1:8" ht="35.1" customHeight="1">
      <c r="A16" s="40">
        <f ca="1">TODAY()-70</f>
        <v>44774</v>
      </c>
      <c r="B16" s="41" t="s">
        <v>75</v>
      </c>
      <c r="C16" s="42">
        <v>1300</v>
      </c>
      <c r="D16" s="39"/>
      <c r="E16" s="40">
        <f ca="1">TODAY()-7</f>
        <v>44837</v>
      </c>
      <c r="F16" s="41" t="s">
        <v>77</v>
      </c>
      <c r="G16" s="41" t="s">
        <v>4</v>
      </c>
      <c r="H16" s="42">
        <v>25</v>
      </c>
    </row>
    <row r="17" spans="1:8" ht="35.1" customHeight="1">
      <c r="A17" s="39"/>
      <c r="B17" s="39"/>
      <c r="C17" s="39"/>
      <c r="D17" s="39"/>
      <c r="E17" s="36">
        <f ca="1">TODAY()-8</f>
        <v>44836</v>
      </c>
      <c r="F17" s="37" t="s">
        <v>77</v>
      </c>
      <c r="G17" s="37" t="s">
        <v>1</v>
      </c>
      <c r="H17" s="38">
        <v>100</v>
      </c>
    </row>
    <row r="18" spans="1:8" ht="35.1" customHeight="1">
      <c r="A18" s="39"/>
      <c r="B18" s="39"/>
      <c r="C18" s="39"/>
      <c r="D18" s="39"/>
      <c r="E18" s="40">
        <f ca="1">TODAY()-9</f>
        <v>44835</v>
      </c>
      <c r="F18" s="41" t="s">
        <v>78</v>
      </c>
      <c r="G18" s="41" t="s">
        <v>14</v>
      </c>
      <c r="H18" s="42">
        <v>37</v>
      </c>
    </row>
    <row r="19" spans="1:8" ht="35.1" customHeight="1">
      <c r="A19" s="39"/>
      <c r="B19" s="39"/>
      <c r="C19" s="39"/>
      <c r="D19" s="39"/>
      <c r="E19" s="36">
        <f ca="1">TODAY()-10</f>
        <v>44834</v>
      </c>
      <c r="F19" s="37" t="s">
        <v>17</v>
      </c>
      <c r="G19" s="37" t="s">
        <v>7</v>
      </c>
      <c r="H19" s="38">
        <v>350</v>
      </c>
    </row>
    <row r="20" spans="1:8" ht="35.1" customHeight="1">
      <c r="A20" s="39"/>
      <c r="B20" s="39"/>
      <c r="C20" s="39"/>
      <c r="D20" s="39"/>
      <c r="E20" s="40">
        <f ca="1">TODAY()-11</f>
        <v>44833</v>
      </c>
      <c r="F20" s="41" t="s">
        <v>17</v>
      </c>
      <c r="G20" s="41" t="s">
        <v>48</v>
      </c>
      <c r="H20" s="42">
        <v>75</v>
      </c>
    </row>
    <row r="21" spans="1:8" ht="35.1" customHeight="1">
      <c r="A21" s="39"/>
      <c r="B21" s="39"/>
      <c r="C21" s="39"/>
      <c r="D21" s="39"/>
      <c r="E21" s="36">
        <f ca="1">TODAY()-12</f>
        <v>44832</v>
      </c>
      <c r="F21" s="37" t="s">
        <v>80</v>
      </c>
      <c r="G21" s="37" t="s">
        <v>40</v>
      </c>
      <c r="H21" s="38">
        <v>150</v>
      </c>
    </row>
    <row r="22" spans="1:8" ht="35.1" customHeight="1">
      <c r="A22" s="39"/>
      <c r="B22" s="39"/>
      <c r="C22" s="39"/>
      <c r="D22" s="39"/>
      <c r="E22" s="40">
        <f ca="1">TODAY()-13</f>
        <v>44831</v>
      </c>
      <c r="F22" s="41" t="s">
        <v>81</v>
      </c>
      <c r="G22" s="41" t="s">
        <v>16</v>
      </c>
      <c r="H22" s="42">
        <v>250</v>
      </c>
    </row>
    <row r="23" spans="1:8" ht="35.1" customHeight="1">
      <c r="A23" s="39"/>
      <c r="B23" s="39"/>
      <c r="C23" s="39"/>
      <c r="D23" s="39"/>
      <c r="E23" s="36">
        <f ca="1">TODAY()-14</f>
        <v>44830</v>
      </c>
      <c r="F23" s="37" t="s">
        <v>81</v>
      </c>
      <c r="G23" s="37" t="s">
        <v>21</v>
      </c>
      <c r="H23" s="38">
        <v>250</v>
      </c>
    </row>
    <row r="24" spans="1:8" ht="35.1" customHeight="1">
      <c r="A24" s="39"/>
      <c r="B24" s="39"/>
      <c r="C24" s="39"/>
      <c r="D24" s="39"/>
      <c r="E24" s="40">
        <f ca="1">TODAY()-15</f>
        <v>44829</v>
      </c>
      <c r="F24" s="41" t="s">
        <v>82</v>
      </c>
      <c r="G24" s="41" t="s">
        <v>46</v>
      </c>
      <c r="H24" s="42">
        <v>100</v>
      </c>
    </row>
    <row r="25" spans="1:8" ht="35.1" customHeight="1">
      <c r="A25" s="39"/>
      <c r="B25" s="39"/>
      <c r="C25" s="39"/>
      <c r="D25" s="39"/>
      <c r="E25" s="36">
        <f ca="1">TODAY()-16</f>
        <v>44828</v>
      </c>
      <c r="F25" s="37" t="s">
        <v>83</v>
      </c>
      <c r="G25" s="37" t="s">
        <v>17</v>
      </c>
      <c r="H25" s="38">
        <v>50</v>
      </c>
    </row>
    <row r="26" spans="1:8" ht="35.1" customHeight="1">
      <c r="A26" s="39"/>
      <c r="B26" s="39"/>
      <c r="C26" s="46"/>
      <c r="D26" s="39"/>
      <c r="E26" s="40">
        <f ca="1">TODAY()-20</f>
        <v>44824</v>
      </c>
      <c r="F26" s="41" t="s">
        <v>83</v>
      </c>
      <c r="G26" s="41" t="s">
        <v>41</v>
      </c>
      <c r="H26" s="42">
        <v>50</v>
      </c>
    </row>
    <row r="27" spans="1:8" ht="35.1" customHeight="1">
      <c r="A27" s="39"/>
      <c r="B27" s="39"/>
      <c r="C27" s="46"/>
      <c r="D27" s="39"/>
      <c r="E27" s="36">
        <f ca="1">TODAY()-20</f>
        <v>44824</v>
      </c>
      <c r="F27" s="37" t="s">
        <v>83</v>
      </c>
      <c r="G27" s="37" t="s">
        <v>12</v>
      </c>
      <c r="H27" s="38">
        <v>50</v>
      </c>
    </row>
    <row r="28" spans="1:8" ht="35.1" customHeight="1">
      <c r="A28" s="39"/>
      <c r="B28" s="39"/>
      <c r="C28" s="46"/>
      <c r="D28" s="39"/>
      <c r="E28" s="40">
        <f ca="1">TODAY()-25</f>
        <v>44819</v>
      </c>
      <c r="F28" s="41" t="s">
        <v>85</v>
      </c>
      <c r="G28" s="41" t="s">
        <v>8</v>
      </c>
      <c r="H28" s="42">
        <v>300</v>
      </c>
    </row>
    <row r="29" spans="1:8" ht="35.1" customHeight="1">
      <c r="A29" s="39"/>
      <c r="B29" s="39"/>
      <c r="C29" s="46"/>
      <c r="D29" s="39"/>
      <c r="E29" s="36">
        <f ca="1">TODAY()-25</f>
        <v>44819</v>
      </c>
      <c r="F29" s="37" t="s">
        <v>85</v>
      </c>
      <c r="G29" s="37" t="s">
        <v>9</v>
      </c>
      <c r="H29" s="38">
        <v>350</v>
      </c>
    </row>
    <row r="30" spans="1:8" ht="35.1" customHeight="1">
      <c r="A30" s="39"/>
      <c r="B30" s="39"/>
      <c r="C30" s="46"/>
      <c r="D30" s="39"/>
      <c r="E30" s="40">
        <f ca="1">TODAY()-25</f>
        <v>44819</v>
      </c>
      <c r="F30" s="41" t="s">
        <v>85</v>
      </c>
      <c r="G30" s="41" t="s">
        <v>10</v>
      </c>
      <c r="H30" s="42">
        <v>50</v>
      </c>
    </row>
    <row r="31" spans="1:8" ht="35.1" customHeight="1">
      <c r="A31" s="39"/>
      <c r="B31" s="39"/>
      <c r="C31" s="46"/>
      <c r="D31" s="39"/>
      <c r="E31" s="36">
        <f ca="1">TODAY()-30</f>
        <v>44814</v>
      </c>
      <c r="F31" s="37" t="s">
        <v>85</v>
      </c>
      <c r="G31" s="37" t="s">
        <v>26</v>
      </c>
      <c r="H31" s="38">
        <v>50</v>
      </c>
    </row>
    <row r="32" spans="1:8" ht="35.1" customHeight="1">
      <c r="A32" s="39"/>
      <c r="B32" s="39"/>
      <c r="C32" s="46"/>
      <c r="D32" s="39"/>
      <c r="E32" s="39"/>
      <c r="F32" s="39"/>
      <c r="G32" s="46"/>
      <c r="H32" s="47"/>
    </row>
    <row r="33" spans="1:8" ht="35.1" customHeight="1">
      <c r="A33" s="39"/>
      <c r="B33" s="39"/>
      <c r="C33" s="46"/>
      <c r="D33" s="39"/>
      <c r="E33" s="39"/>
      <c r="F33" s="39"/>
      <c r="G33" s="46"/>
      <c r="H33" s="47"/>
    </row>
    <row r="34" spans="1:8" ht="35.1" customHeight="1">
      <c r="A34" s="39"/>
      <c r="B34" s="39"/>
      <c r="C34" s="46"/>
      <c r="D34" s="39"/>
      <c r="E34" s="39"/>
      <c r="F34" s="39"/>
      <c r="G34" s="46"/>
      <c r="H34" s="47"/>
    </row>
    <row r="35" spans="1:8" ht="35.1" customHeight="1">
      <c r="A35" s="39"/>
      <c r="B35" s="39"/>
      <c r="C35" s="46"/>
      <c r="D35" s="39"/>
      <c r="E35" s="39"/>
      <c r="F35" s="39"/>
      <c r="G35" s="46"/>
      <c r="H35" s="47"/>
    </row>
    <row r="36" spans="1:8" ht="35.1" customHeight="1">
      <c r="A36" s="39"/>
      <c r="B36" s="39"/>
      <c r="C36" s="46"/>
      <c r="D36" s="39"/>
      <c r="E36" s="39"/>
      <c r="F36" s="39"/>
      <c r="G36" s="46"/>
      <c r="H36" s="47"/>
    </row>
    <row r="37" spans="1:8" ht="35.1" customHeight="1">
      <c r="A37" s="39"/>
      <c r="B37" s="39"/>
      <c r="C37" s="46"/>
      <c r="D37" s="39"/>
      <c r="E37" s="39"/>
      <c r="F37" s="39"/>
      <c r="G37" s="46"/>
      <c r="H37" s="47"/>
    </row>
    <row r="38" spans="1:8" ht="35.1" customHeight="1">
      <c r="A38" s="39"/>
      <c r="B38" s="39"/>
      <c r="C38" s="46"/>
      <c r="D38" s="39"/>
      <c r="E38" s="39"/>
      <c r="F38" s="39"/>
      <c r="G38" s="46"/>
      <c r="H38" s="47"/>
    </row>
    <row r="39" spans="1:8" ht="35.1" customHeight="1">
      <c r="A39" s="39"/>
      <c r="B39" s="39"/>
      <c r="C39" s="46"/>
      <c r="D39" s="39"/>
      <c r="E39" s="39"/>
      <c r="F39" s="39"/>
      <c r="G39" s="46"/>
      <c r="H39" s="47"/>
    </row>
    <row r="40" spans="1:8" ht="35.1" customHeight="1">
      <c r="A40" s="39"/>
      <c r="B40" s="39"/>
      <c r="C40" s="46"/>
      <c r="D40" s="39"/>
      <c r="E40" s="39"/>
      <c r="F40" s="39"/>
      <c r="G40" s="46"/>
      <c r="H40" s="47"/>
    </row>
    <row r="41" spans="1:8" ht="35.1" customHeight="1">
      <c r="A41" s="39"/>
      <c r="B41" s="39"/>
      <c r="C41" s="46"/>
      <c r="D41" s="39"/>
      <c r="E41" s="39"/>
      <c r="F41" s="39"/>
      <c r="G41" s="46"/>
      <c r="H41" s="47"/>
    </row>
    <row r="42" spans="1:8" ht="35.1" customHeight="1">
      <c r="A42" s="39"/>
      <c r="B42" s="39"/>
      <c r="C42" s="46"/>
      <c r="D42" s="39"/>
      <c r="E42" s="39"/>
      <c r="F42" s="39"/>
      <c r="G42" s="46"/>
      <c r="H42" s="47"/>
    </row>
    <row r="43" spans="1:8" ht="35.1" customHeight="1">
      <c r="A43" s="39"/>
      <c r="B43" s="39"/>
      <c r="C43" s="46"/>
      <c r="D43" s="39"/>
      <c r="E43" s="39"/>
      <c r="F43" s="39"/>
      <c r="G43" s="46"/>
      <c r="H43" s="47"/>
    </row>
    <row r="44" spans="1:8" ht="35.1" customHeight="1"/>
    <row r="45" spans="1:8" ht="35.1" customHeight="1"/>
    <row r="46" spans="1:8" ht="35.1" customHeight="1"/>
  </sheetData>
  <mergeCells count="4">
    <mergeCell ref="A1:H1"/>
    <mergeCell ref="A3:H3"/>
    <mergeCell ref="A5:C5"/>
    <mergeCell ref="E5:H5"/>
  </mergeCells>
  <dataValidations disablePrompts="1" count="2">
    <dataValidation type="list" errorStyle="warning" allowBlank="1" showInputMessage="1" showErrorMessage="1" error="Select Description from the list. Select CANCEL, press ALT+DOWN ARROW for options, then DOWN ARROW and ENTER to make selection" sqref="G7:G31" xr:uid="{00000000-0002-0000-0100-000000000000}">
      <formula1>LookUpList</formula1>
    </dataValidation>
    <dataValidation type="list" errorStyle="warning" allowBlank="1" showInputMessage="1" showErrorMessage="1" error="Select Category from the list. Select CANCEL, press ALT+DOWN ARROW for options, then DOWN ARROW and ENTER to make selection" sqref="F7:F31" xr:uid="{00000000-0002-0000-0100-000001000000}">
      <formula1>Category</formula1>
    </dataValidation>
  </dataValidations>
  <printOptions horizontalCentered="1"/>
  <pageMargins left="0.25" right="0.25" top="0.75" bottom="0.75" header="0.3" footer="0.3"/>
  <pageSetup scale="63" fitToHeight="0" orientation="portrait" r:id="rId1"/>
  <headerFooter differentFirst="1">
    <oddFooter>Page &amp;P of &amp;N</oddFooter>
  </headerFooter>
  <tableParts count="2">
    <tablePart r:id="rId2"/>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2">
    <tabColor theme="4" tint="0.39997558519241921"/>
    <pageSetUpPr autoPageBreaks="0" fitToPage="1"/>
  </sheetPr>
  <dimension ref="A1:I78"/>
  <sheetViews>
    <sheetView showGridLines="0" zoomScale="70" zoomScaleNormal="70" workbookViewId="0">
      <selection sqref="A1:E1"/>
    </sheetView>
  </sheetViews>
  <sheetFormatPr defaultColWidth="10.6640625" defaultRowHeight="30" customHeight="1"/>
  <cols>
    <col min="1" max="1" width="16.5546875" bestFit="1" customWidth="1"/>
    <col min="2" max="2" width="15.5546875" bestFit="1" customWidth="1"/>
    <col min="3" max="3" width="35.77734375" customWidth="1"/>
    <col min="4" max="4" width="36.77734375" customWidth="1"/>
    <col min="5" max="5" width="38.44140625" customWidth="1"/>
    <col min="6" max="6" width="2.77734375" customWidth="1"/>
  </cols>
  <sheetData>
    <row r="1" spans="1:9" s="1" customFormat="1" ht="59.25" customHeight="1">
      <c r="A1" s="128" t="str">
        <f>Semi_Monthly_Home_Budget_Title</f>
        <v>SEMI-MONTHLY BUDGET</v>
      </c>
      <c r="B1" s="128"/>
      <c r="C1" s="128"/>
      <c r="D1" s="128"/>
      <c r="E1" s="128"/>
    </row>
    <row r="2" spans="1:9" s="1" customFormat="1" ht="35.1" customHeight="1">
      <c r="A2" s="62"/>
      <c r="B2" s="62"/>
      <c r="C2" s="62"/>
      <c r="D2" s="62"/>
      <c r="E2" s="63"/>
      <c r="F2" s="10"/>
      <c r="G2" s="10"/>
      <c r="H2" s="10"/>
      <c r="I2" s="10"/>
    </row>
    <row r="3" spans="1:9" s="1" customFormat="1" ht="35.1" customHeight="1">
      <c r="A3" s="122" t="s">
        <v>92</v>
      </c>
      <c r="B3" s="122"/>
      <c r="C3" s="122"/>
      <c r="D3" s="122"/>
      <c r="E3" s="122"/>
      <c r="F3" s="10"/>
      <c r="G3" s="10"/>
      <c r="H3" s="10"/>
      <c r="I3" s="10"/>
    </row>
    <row r="4" spans="1:9" ht="205.5" customHeight="1">
      <c r="A4" s="118" t="s">
        <v>96</v>
      </c>
      <c r="B4" s="118"/>
      <c r="C4" s="118"/>
      <c r="D4" s="11" t="s">
        <v>97</v>
      </c>
      <c r="E4" s="11" t="s">
        <v>98</v>
      </c>
      <c r="F4" s="12"/>
      <c r="G4" s="12"/>
      <c r="H4" s="12"/>
      <c r="I4" s="12"/>
    </row>
    <row r="5" spans="1:9" s="8" customFormat="1" ht="35.1" customHeight="1">
      <c r="A5" s="121" t="s">
        <v>102</v>
      </c>
      <c r="B5" s="121"/>
      <c r="C5" s="121"/>
      <c r="D5" s="121"/>
      <c r="E5" s="121"/>
      <c r="F5" s="64"/>
      <c r="G5" s="64"/>
      <c r="H5" s="64"/>
      <c r="I5" s="64"/>
    </row>
    <row r="6" spans="1:9" ht="35.1" customHeight="1" thickBot="1">
      <c r="A6" s="123" t="s">
        <v>5</v>
      </c>
      <c r="B6" s="123"/>
      <c r="C6" s="12"/>
      <c r="D6" s="12"/>
      <c r="E6" s="12"/>
      <c r="F6" s="12"/>
      <c r="G6" s="12"/>
      <c r="H6" s="12"/>
      <c r="I6" s="12"/>
    </row>
    <row r="7" spans="1:9" ht="35.1" customHeight="1" thickBot="1">
      <c r="A7" s="75" t="s">
        <v>86</v>
      </c>
      <c r="B7" s="74" t="s">
        <v>88</v>
      </c>
      <c r="C7" s="119" t="s">
        <v>89</v>
      </c>
      <c r="D7" s="120"/>
      <c r="E7" s="120"/>
      <c r="F7" s="12"/>
      <c r="G7" s="12"/>
      <c r="H7" s="12"/>
      <c r="I7" s="12"/>
    </row>
    <row r="8" spans="1:9" ht="35.1" customHeight="1">
      <c r="A8" s="65" t="s">
        <v>8</v>
      </c>
      <c r="B8" s="66">
        <v>300</v>
      </c>
      <c r="C8" s="67" t="s">
        <v>94</v>
      </c>
      <c r="D8" s="67"/>
      <c r="E8" s="67"/>
      <c r="F8" s="12"/>
      <c r="G8" s="12"/>
      <c r="H8" s="12"/>
      <c r="I8" s="12"/>
    </row>
    <row r="9" spans="1:9" ht="35.1" customHeight="1">
      <c r="A9" s="71" t="s">
        <v>9</v>
      </c>
      <c r="B9" s="72">
        <v>500</v>
      </c>
      <c r="C9" s="67"/>
      <c r="D9" s="67"/>
      <c r="E9" s="67"/>
      <c r="F9" s="12"/>
      <c r="G9" s="12"/>
      <c r="H9" s="12"/>
      <c r="I9" s="12"/>
    </row>
    <row r="10" spans="1:9" ht="35.1" customHeight="1">
      <c r="A10" s="68" t="s">
        <v>10</v>
      </c>
      <c r="B10" s="69">
        <v>50</v>
      </c>
      <c r="C10" s="67"/>
      <c r="D10" s="67"/>
      <c r="E10" s="67"/>
      <c r="F10" s="12"/>
      <c r="G10" s="12"/>
      <c r="H10" s="12"/>
      <c r="I10" s="12"/>
    </row>
    <row r="11" spans="1:9" ht="35.1" customHeight="1">
      <c r="A11" s="71" t="s">
        <v>4</v>
      </c>
      <c r="B11" s="72">
        <v>305</v>
      </c>
      <c r="C11" s="67"/>
      <c r="D11" s="67"/>
      <c r="E11" s="67"/>
      <c r="F11" s="12"/>
      <c r="G11" s="12"/>
      <c r="H11" s="12"/>
      <c r="I11" s="12"/>
    </row>
    <row r="12" spans="1:9" ht="35.1" customHeight="1">
      <c r="A12" s="68" t="s">
        <v>48</v>
      </c>
      <c r="B12" s="69">
        <v>75</v>
      </c>
      <c r="C12" s="67"/>
      <c r="D12" s="67"/>
      <c r="E12" s="67"/>
      <c r="F12" s="12"/>
      <c r="G12" s="12"/>
      <c r="H12" s="12"/>
      <c r="I12" s="12"/>
    </row>
    <row r="13" spans="1:9" ht="35.1" customHeight="1">
      <c r="A13" s="71" t="s">
        <v>1</v>
      </c>
      <c r="B13" s="72">
        <v>400</v>
      </c>
      <c r="C13" s="67"/>
      <c r="D13" s="67"/>
      <c r="E13" s="67"/>
      <c r="F13" s="12"/>
      <c r="G13" s="12"/>
      <c r="H13" s="12"/>
      <c r="I13" s="12"/>
    </row>
    <row r="14" spans="1:9" ht="35.1" customHeight="1">
      <c r="A14" s="68" t="s">
        <v>17</v>
      </c>
      <c r="B14" s="69">
        <v>50</v>
      </c>
      <c r="C14" s="67"/>
      <c r="D14" s="67"/>
      <c r="E14" s="67"/>
      <c r="F14" s="12"/>
      <c r="G14" s="12"/>
      <c r="H14" s="12"/>
      <c r="I14" s="12"/>
    </row>
    <row r="15" spans="1:9" ht="35.1" customHeight="1">
      <c r="A15" s="71" t="s">
        <v>26</v>
      </c>
      <c r="B15" s="72">
        <v>75</v>
      </c>
      <c r="C15" s="67"/>
      <c r="D15" s="67"/>
      <c r="E15" s="67"/>
      <c r="F15" s="12"/>
      <c r="G15" s="12"/>
      <c r="H15" s="12"/>
      <c r="I15" s="12"/>
    </row>
    <row r="16" spans="1:9" ht="35.1" customHeight="1">
      <c r="A16" s="68" t="s">
        <v>3</v>
      </c>
      <c r="B16" s="69">
        <v>75</v>
      </c>
      <c r="C16" s="67"/>
      <c r="D16" s="67"/>
      <c r="E16" s="67"/>
      <c r="F16" s="12"/>
      <c r="G16" s="12"/>
      <c r="H16" s="12"/>
      <c r="I16" s="12"/>
    </row>
    <row r="17" spans="1:9" ht="35.1" customHeight="1">
      <c r="A17" s="71" t="s">
        <v>7</v>
      </c>
      <c r="B17" s="72">
        <v>350</v>
      </c>
      <c r="C17" s="67"/>
      <c r="D17" s="67"/>
      <c r="E17" s="67"/>
      <c r="F17" s="12"/>
      <c r="G17" s="12"/>
      <c r="H17" s="12"/>
      <c r="I17" s="12"/>
    </row>
    <row r="18" spans="1:9" ht="35.1" customHeight="1">
      <c r="A18" s="68" t="s">
        <v>41</v>
      </c>
      <c r="B18" s="69">
        <v>50</v>
      </c>
      <c r="C18" s="67"/>
      <c r="D18" s="67"/>
      <c r="E18" s="67"/>
      <c r="F18" s="12"/>
      <c r="G18" s="12"/>
      <c r="H18" s="12"/>
      <c r="I18" s="12"/>
    </row>
    <row r="19" spans="1:9" ht="35.1" customHeight="1">
      <c r="A19" s="71" t="s">
        <v>46</v>
      </c>
      <c r="B19" s="72">
        <v>100</v>
      </c>
      <c r="C19" s="67"/>
      <c r="D19" s="67"/>
      <c r="E19" s="67"/>
      <c r="F19" s="12"/>
      <c r="G19" s="12"/>
      <c r="H19" s="12"/>
      <c r="I19" s="12"/>
    </row>
    <row r="20" spans="1:9" ht="35.1" customHeight="1">
      <c r="A20" s="68" t="s">
        <v>32</v>
      </c>
      <c r="B20" s="69">
        <v>500</v>
      </c>
      <c r="C20" s="67"/>
      <c r="D20" s="67"/>
      <c r="E20" s="67"/>
      <c r="F20" s="12"/>
      <c r="G20" s="12"/>
      <c r="H20" s="12"/>
      <c r="I20" s="12"/>
    </row>
    <row r="21" spans="1:9" ht="35.1" customHeight="1">
      <c r="A21" s="71" t="s">
        <v>21</v>
      </c>
      <c r="B21" s="72">
        <v>250</v>
      </c>
      <c r="C21" s="67"/>
      <c r="D21" s="67"/>
      <c r="E21" s="67"/>
      <c r="F21" s="12"/>
      <c r="G21" s="12"/>
      <c r="H21" s="12"/>
      <c r="I21" s="12"/>
    </row>
    <row r="22" spans="1:9" ht="35.1" customHeight="1">
      <c r="A22" s="68" t="s">
        <v>40</v>
      </c>
      <c r="B22" s="69">
        <v>150</v>
      </c>
      <c r="C22" s="67"/>
      <c r="D22" s="67"/>
      <c r="E22" s="67"/>
      <c r="F22" s="12"/>
      <c r="G22" s="12"/>
      <c r="H22" s="12"/>
      <c r="I22" s="12"/>
    </row>
    <row r="23" spans="1:9" ht="35.1" customHeight="1">
      <c r="A23" s="71" t="s">
        <v>0</v>
      </c>
      <c r="B23" s="72">
        <v>7050</v>
      </c>
      <c r="C23" s="67"/>
      <c r="D23" s="67"/>
      <c r="E23" s="67"/>
      <c r="F23" s="12"/>
      <c r="G23" s="12"/>
      <c r="H23" s="12"/>
      <c r="I23" s="12"/>
    </row>
    <row r="24" spans="1:9" ht="35.1" customHeight="1">
      <c r="A24" s="68" t="s">
        <v>14</v>
      </c>
      <c r="B24" s="69">
        <v>112</v>
      </c>
      <c r="C24" s="67"/>
      <c r="D24" s="67"/>
      <c r="E24" s="67"/>
      <c r="F24" s="12"/>
      <c r="G24" s="12"/>
      <c r="H24" s="12"/>
      <c r="I24" s="12"/>
    </row>
    <row r="25" spans="1:9" ht="35.1" customHeight="1">
      <c r="A25" s="71" t="s">
        <v>12</v>
      </c>
      <c r="B25" s="72">
        <v>50</v>
      </c>
      <c r="C25" s="67"/>
      <c r="D25" s="67"/>
      <c r="E25" s="67"/>
      <c r="F25" s="12"/>
      <c r="G25" s="12"/>
      <c r="H25" s="12"/>
      <c r="I25" s="12"/>
    </row>
    <row r="26" spans="1:9" ht="35.1" customHeight="1">
      <c r="A26" s="68" t="s">
        <v>16</v>
      </c>
      <c r="B26" s="69">
        <v>250</v>
      </c>
      <c r="C26" s="67"/>
      <c r="D26" s="67"/>
      <c r="E26" s="67"/>
      <c r="F26" s="12"/>
      <c r="G26" s="12"/>
      <c r="H26" s="12"/>
      <c r="I26" s="12"/>
    </row>
    <row r="27" spans="1:9" ht="35.1" customHeight="1" thickBot="1">
      <c r="A27" s="73" t="s">
        <v>74</v>
      </c>
      <c r="B27" s="72">
        <v>50</v>
      </c>
      <c r="C27" s="67"/>
      <c r="D27" s="67"/>
      <c r="E27" s="67"/>
      <c r="F27" s="12"/>
      <c r="G27" s="12"/>
      <c r="H27" s="12"/>
      <c r="I27" s="12"/>
    </row>
    <row r="28" spans="1:9" ht="35.1" customHeight="1" thickBot="1">
      <c r="A28" s="76" t="s">
        <v>87</v>
      </c>
      <c r="B28" s="70">
        <v>10742</v>
      </c>
      <c r="C28" s="67"/>
      <c r="D28" s="67"/>
      <c r="E28" s="67"/>
      <c r="F28" s="12"/>
      <c r="G28" s="12"/>
      <c r="H28" s="12"/>
      <c r="I28" s="12"/>
    </row>
    <row r="29" spans="1:9" ht="35.1" customHeight="1">
      <c r="A29" s="12"/>
      <c r="B29" s="12"/>
      <c r="C29" s="67"/>
      <c r="D29" s="67"/>
      <c r="E29" s="67"/>
      <c r="F29" s="12"/>
      <c r="G29" s="12"/>
      <c r="H29" s="12"/>
      <c r="I29" s="12"/>
    </row>
    <row r="30" spans="1:9" ht="35.1" customHeight="1">
      <c r="A30" s="12"/>
      <c r="B30" s="12"/>
      <c r="C30" s="67"/>
      <c r="D30" s="67"/>
      <c r="E30" s="67"/>
      <c r="F30" s="12"/>
      <c r="G30" s="12"/>
      <c r="H30" s="12"/>
      <c r="I30" s="12"/>
    </row>
    <row r="31" spans="1:9" ht="35.1" customHeight="1">
      <c r="A31" s="12"/>
      <c r="B31" s="12"/>
      <c r="C31" s="67"/>
      <c r="D31" s="67"/>
      <c r="E31" s="67"/>
      <c r="F31" s="12"/>
      <c r="G31" s="12"/>
      <c r="H31" s="12"/>
      <c r="I31" s="12"/>
    </row>
    <row r="32" spans="1:9" ht="35.1" customHeight="1">
      <c r="A32" s="12"/>
      <c r="B32" s="12"/>
      <c r="C32" s="67"/>
      <c r="D32" s="67"/>
      <c r="E32" s="67"/>
      <c r="F32" s="12"/>
      <c r="G32" s="12"/>
      <c r="H32" s="12"/>
      <c r="I32" s="12"/>
    </row>
    <row r="33" spans="1:9" ht="35.1" customHeight="1">
      <c r="A33" s="12"/>
      <c r="B33" s="12"/>
      <c r="C33" s="67"/>
      <c r="D33" s="67"/>
      <c r="E33" s="67"/>
      <c r="F33" s="12"/>
      <c r="G33" s="12"/>
      <c r="H33" s="12"/>
      <c r="I33" s="12"/>
    </row>
    <row r="34" spans="1:9" ht="35.1" customHeight="1">
      <c r="A34" s="12"/>
      <c r="B34" s="12"/>
      <c r="C34" s="67"/>
      <c r="D34" s="67"/>
      <c r="E34" s="67"/>
      <c r="F34" s="12"/>
      <c r="G34" s="12"/>
      <c r="H34" s="12"/>
      <c r="I34" s="12"/>
    </row>
    <row r="35" spans="1:9" ht="35.1" customHeight="1">
      <c r="A35" s="12"/>
      <c r="B35" s="12"/>
      <c r="C35" s="67"/>
      <c r="D35" s="67"/>
      <c r="E35" s="67"/>
      <c r="F35" s="12"/>
      <c r="G35" s="12"/>
      <c r="H35" s="12"/>
      <c r="I35" s="12"/>
    </row>
    <row r="36" spans="1:9" ht="35.1" customHeight="1">
      <c r="A36" s="12"/>
      <c r="B36" s="12"/>
      <c r="C36" s="67"/>
      <c r="D36" s="67"/>
      <c r="E36" s="9"/>
      <c r="F36" s="12"/>
      <c r="G36" s="12"/>
      <c r="H36" s="12"/>
      <c r="I36" s="12"/>
    </row>
    <row r="37" spans="1:9" ht="35.1" customHeight="1">
      <c r="A37" s="12"/>
      <c r="B37" s="12"/>
      <c r="C37" s="67"/>
      <c r="D37" s="67"/>
      <c r="E37" s="67"/>
      <c r="F37" s="12"/>
      <c r="G37" s="12"/>
      <c r="H37" s="12"/>
      <c r="I37" s="12"/>
    </row>
    <row r="38" spans="1:9" ht="35.1" customHeight="1">
      <c r="A38" s="12"/>
      <c r="B38" s="12"/>
      <c r="C38" s="67"/>
      <c r="D38" s="67"/>
      <c r="E38" s="67"/>
      <c r="F38" s="12"/>
      <c r="G38" s="12"/>
      <c r="H38" s="12"/>
      <c r="I38" s="12"/>
    </row>
    <row r="39" spans="1:9" ht="35.1" customHeight="1">
      <c r="A39" s="12"/>
      <c r="B39" s="12"/>
      <c r="C39" s="12"/>
      <c r="D39" s="12"/>
      <c r="E39" s="12"/>
      <c r="F39" s="12"/>
      <c r="G39" s="12"/>
      <c r="H39" s="12"/>
      <c r="I39" s="12"/>
    </row>
    <row r="40" spans="1:9" ht="35.1" customHeight="1">
      <c r="A40" s="12"/>
      <c r="B40" s="12"/>
      <c r="C40" s="12"/>
      <c r="D40" s="12"/>
      <c r="E40" s="12"/>
      <c r="F40" s="12"/>
      <c r="G40" s="12"/>
      <c r="H40" s="12"/>
      <c r="I40" s="12"/>
    </row>
    <row r="41" spans="1:9" ht="35.1" customHeight="1">
      <c r="A41" s="12"/>
      <c r="B41" s="12"/>
      <c r="C41" s="12"/>
      <c r="D41" s="12"/>
      <c r="E41" s="12"/>
      <c r="F41" s="12"/>
      <c r="G41" s="12"/>
      <c r="H41" s="12"/>
      <c r="I41" s="12"/>
    </row>
    <row r="42" spans="1:9" ht="35.1" customHeight="1">
      <c r="A42" s="12"/>
      <c r="B42" s="12"/>
      <c r="C42" s="12"/>
      <c r="D42" s="12"/>
      <c r="E42" s="12"/>
      <c r="F42" s="12"/>
      <c r="G42" s="12"/>
      <c r="H42" s="12"/>
      <c r="I42" s="12"/>
    </row>
    <row r="43" spans="1:9" ht="35.1" customHeight="1">
      <c r="A43" s="12"/>
      <c r="B43" s="12"/>
      <c r="C43" s="12"/>
      <c r="D43" s="12"/>
      <c r="E43" s="12"/>
      <c r="F43" s="12"/>
      <c r="G43" s="12"/>
      <c r="H43" s="12"/>
      <c r="I43" s="12"/>
    </row>
    <row r="44" spans="1:9" ht="35.1" customHeight="1">
      <c r="A44" s="12"/>
      <c r="B44" s="12"/>
      <c r="C44" s="12"/>
      <c r="D44" s="12"/>
      <c r="E44" s="12"/>
      <c r="F44" s="12"/>
      <c r="G44" s="12"/>
      <c r="H44" s="12"/>
      <c r="I44" s="12"/>
    </row>
    <row r="45" spans="1:9" ht="35.1" customHeight="1">
      <c r="A45" s="12"/>
      <c r="B45" s="12"/>
      <c r="C45" s="12"/>
      <c r="D45" s="12"/>
      <c r="E45" s="12"/>
      <c r="F45" s="12"/>
      <c r="G45" s="12"/>
      <c r="H45" s="12"/>
      <c r="I45" s="12"/>
    </row>
    <row r="46" spans="1:9" ht="35.1" customHeight="1">
      <c r="A46" s="12"/>
      <c r="B46" s="12"/>
      <c r="C46" s="12"/>
      <c r="D46" s="12"/>
      <c r="E46" s="12"/>
      <c r="F46" s="12"/>
      <c r="G46" s="12"/>
      <c r="H46" s="12"/>
      <c r="I46" s="12"/>
    </row>
    <row r="47" spans="1:9" ht="35.1" customHeight="1">
      <c r="A47" s="12"/>
      <c r="B47" s="12"/>
      <c r="C47" s="12"/>
      <c r="D47" s="12"/>
      <c r="E47" s="12"/>
      <c r="F47" s="12"/>
      <c r="G47" s="12"/>
      <c r="H47" s="12"/>
      <c r="I47" s="12"/>
    </row>
    <row r="48" spans="1:9" ht="35.1" customHeight="1">
      <c r="A48" s="12"/>
      <c r="B48" s="12"/>
      <c r="C48" s="12"/>
      <c r="D48" s="12"/>
      <c r="E48" s="12"/>
      <c r="F48" s="12"/>
      <c r="G48" s="12"/>
      <c r="H48" s="12"/>
      <c r="I48" s="12"/>
    </row>
    <row r="49" spans="1:9" ht="35.1" customHeight="1">
      <c r="A49" s="12"/>
      <c r="B49" s="12"/>
      <c r="C49" s="12"/>
      <c r="D49" s="12"/>
      <c r="E49" s="12"/>
      <c r="F49" s="12"/>
      <c r="G49" s="12"/>
      <c r="H49" s="12"/>
      <c r="I49" s="12"/>
    </row>
    <row r="50" spans="1:9" ht="35.1" customHeight="1">
      <c r="A50" s="12"/>
      <c r="B50" s="12"/>
      <c r="C50" s="12"/>
      <c r="D50" s="12"/>
      <c r="E50" s="12"/>
      <c r="F50" s="12"/>
      <c r="G50" s="12"/>
      <c r="H50" s="12"/>
      <c r="I50" s="12"/>
    </row>
    <row r="51" spans="1:9" ht="35.1" customHeight="1">
      <c r="A51" s="12"/>
      <c r="B51" s="12"/>
      <c r="C51" s="12"/>
      <c r="D51" s="12"/>
      <c r="E51" s="12"/>
      <c r="F51" s="12"/>
      <c r="G51" s="12"/>
      <c r="H51" s="12"/>
      <c r="I51" s="12"/>
    </row>
    <row r="52" spans="1:9" ht="35.1" customHeight="1">
      <c r="A52" s="12"/>
      <c r="B52" s="12"/>
      <c r="C52" s="12"/>
      <c r="D52" s="12"/>
      <c r="E52" s="12"/>
      <c r="F52" s="12"/>
      <c r="G52" s="12"/>
      <c r="H52" s="12"/>
      <c r="I52" s="12"/>
    </row>
    <row r="53" spans="1:9" ht="35.1" customHeight="1">
      <c r="A53" s="12"/>
      <c r="B53" s="12"/>
      <c r="C53" s="12"/>
      <c r="D53" s="12"/>
      <c r="E53" s="12"/>
      <c r="F53" s="12"/>
      <c r="G53" s="12"/>
      <c r="H53" s="12"/>
      <c r="I53" s="12"/>
    </row>
    <row r="54" spans="1:9" ht="35.1" customHeight="1">
      <c r="A54" s="12"/>
      <c r="B54" s="12"/>
      <c r="C54" s="12"/>
      <c r="D54" s="12"/>
      <c r="E54" s="12"/>
      <c r="F54" s="12"/>
      <c r="G54" s="12"/>
      <c r="H54" s="12"/>
      <c r="I54" s="12"/>
    </row>
    <row r="55" spans="1:9" ht="35.1" customHeight="1">
      <c r="A55" s="12"/>
      <c r="B55" s="12"/>
      <c r="C55" s="12"/>
      <c r="D55" s="12"/>
      <c r="E55" s="12"/>
      <c r="F55" s="12"/>
      <c r="G55" s="12"/>
      <c r="H55" s="12"/>
      <c r="I55" s="12"/>
    </row>
    <row r="56" spans="1:9" ht="35.1" customHeight="1">
      <c r="A56" s="12"/>
      <c r="B56" s="12"/>
      <c r="C56" s="12"/>
      <c r="D56" s="12"/>
      <c r="E56" s="12"/>
      <c r="F56" s="12"/>
      <c r="G56" s="12"/>
      <c r="H56" s="12"/>
      <c r="I56" s="12"/>
    </row>
    <row r="57" spans="1:9" ht="35.1" customHeight="1">
      <c r="A57" s="12"/>
      <c r="B57" s="12"/>
      <c r="C57" s="12"/>
      <c r="D57" s="12"/>
      <c r="E57" s="12"/>
      <c r="F57" s="12"/>
      <c r="G57" s="12"/>
      <c r="H57" s="12"/>
      <c r="I57" s="12"/>
    </row>
    <row r="58" spans="1:9" ht="35.1" customHeight="1">
      <c r="A58" s="12"/>
      <c r="B58" s="12"/>
      <c r="C58" s="12"/>
      <c r="D58" s="12"/>
      <c r="E58" s="12"/>
      <c r="F58" s="12"/>
      <c r="G58" s="12"/>
      <c r="H58" s="12"/>
      <c r="I58" s="12"/>
    </row>
    <row r="59" spans="1:9" ht="35.1" customHeight="1">
      <c r="A59" s="12"/>
      <c r="B59" s="12"/>
      <c r="C59" s="12"/>
      <c r="D59" s="12"/>
      <c r="E59" s="12"/>
      <c r="F59" s="12"/>
      <c r="G59" s="12"/>
      <c r="H59" s="12"/>
      <c r="I59" s="12"/>
    </row>
    <row r="60" spans="1:9" ht="35.1" customHeight="1">
      <c r="A60" s="12"/>
      <c r="B60" s="12"/>
      <c r="C60" s="12"/>
      <c r="D60" s="12"/>
      <c r="E60" s="12"/>
      <c r="F60" s="12"/>
      <c r="G60" s="12"/>
      <c r="H60" s="12"/>
      <c r="I60" s="12"/>
    </row>
    <row r="61" spans="1:9" ht="35.1" customHeight="1">
      <c r="A61" s="12"/>
      <c r="B61" s="12"/>
      <c r="C61" s="12"/>
      <c r="D61" s="12"/>
      <c r="E61" s="12"/>
      <c r="F61" s="12"/>
      <c r="G61" s="12"/>
      <c r="H61" s="12"/>
      <c r="I61" s="12"/>
    </row>
    <row r="62" spans="1:9" ht="35.1" customHeight="1">
      <c r="A62" s="12"/>
      <c r="B62" s="12"/>
      <c r="C62" s="12"/>
      <c r="D62" s="12"/>
      <c r="E62" s="12"/>
      <c r="F62" s="12"/>
      <c r="G62" s="12"/>
      <c r="H62" s="12"/>
      <c r="I62" s="12"/>
    </row>
    <row r="63" spans="1:9" ht="35.1" customHeight="1">
      <c r="A63" s="12"/>
      <c r="B63" s="12"/>
      <c r="C63" s="12"/>
      <c r="D63" s="12"/>
      <c r="E63" s="12"/>
      <c r="F63" s="12"/>
      <c r="G63" s="12"/>
      <c r="H63" s="12"/>
      <c r="I63" s="12"/>
    </row>
    <row r="64" spans="1:9" ht="35.1" customHeight="1">
      <c r="A64" s="12"/>
      <c r="B64" s="12"/>
      <c r="C64" s="12"/>
      <c r="D64" s="12"/>
      <c r="E64" s="12"/>
      <c r="F64" s="12"/>
      <c r="G64" s="12"/>
      <c r="H64" s="12"/>
      <c r="I64" s="12"/>
    </row>
    <row r="65" spans="1:9" ht="35.1" customHeight="1">
      <c r="A65" s="12"/>
      <c r="B65" s="12"/>
      <c r="C65" s="12"/>
      <c r="D65" s="12"/>
      <c r="E65" s="12"/>
      <c r="F65" s="12"/>
      <c r="G65" s="12"/>
      <c r="H65" s="12"/>
      <c r="I65" s="12"/>
    </row>
    <row r="66" spans="1:9" ht="35.1" customHeight="1">
      <c r="A66" s="12"/>
      <c r="B66" s="12"/>
      <c r="C66" s="12"/>
      <c r="D66" s="12"/>
      <c r="E66" s="12"/>
      <c r="F66" s="12"/>
      <c r="G66" s="12"/>
      <c r="H66" s="12"/>
      <c r="I66" s="12"/>
    </row>
    <row r="67" spans="1:9" ht="35.1" customHeight="1">
      <c r="A67" s="12"/>
      <c r="B67" s="12"/>
      <c r="C67" s="12"/>
      <c r="D67" s="12"/>
      <c r="E67" s="12"/>
      <c r="F67" s="12"/>
      <c r="G67" s="12"/>
      <c r="H67" s="12"/>
      <c r="I67" s="12"/>
    </row>
    <row r="68" spans="1:9" ht="35.1" customHeight="1">
      <c r="A68" s="12"/>
      <c r="B68" s="12"/>
      <c r="C68" s="12"/>
      <c r="D68" s="12"/>
      <c r="E68" s="12"/>
      <c r="F68" s="12"/>
      <c r="G68" s="12"/>
      <c r="H68" s="12"/>
      <c r="I68" s="12"/>
    </row>
    <row r="69" spans="1:9" ht="35.1" customHeight="1">
      <c r="A69" s="12"/>
      <c r="B69" s="12"/>
      <c r="C69" s="12"/>
      <c r="D69" s="12"/>
      <c r="E69" s="12"/>
      <c r="F69" s="12"/>
      <c r="G69" s="12"/>
      <c r="H69" s="12"/>
      <c r="I69" s="12"/>
    </row>
    <row r="70" spans="1:9" ht="35.1" customHeight="1">
      <c r="A70" s="12"/>
      <c r="B70" s="12"/>
      <c r="C70" s="12"/>
      <c r="D70" s="12"/>
      <c r="E70" s="12"/>
      <c r="F70" s="12"/>
      <c r="G70" s="12"/>
      <c r="H70" s="12"/>
      <c r="I70" s="12"/>
    </row>
    <row r="71" spans="1:9" ht="35.1" customHeight="1">
      <c r="A71" s="12"/>
      <c r="B71" s="12"/>
      <c r="C71" s="12"/>
      <c r="D71" s="12"/>
      <c r="E71" s="12"/>
      <c r="F71" s="12"/>
      <c r="G71" s="12"/>
      <c r="H71" s="12"/>
      <c r="I71" s="12"/>
    </row>
    <row r="72" spans="1:9" ht="35.1" customHeight="1">
      <c r="A72" s="12"/>
      <c r="B72" s="12"/>
      <c r="C72" s="12"/>
      <c r="D72" s="12"/>
      <c r="E72" s="12"/>
      <c r="F72" s="12"/>
      <c r="G72" s="12"/>
      <c r="H72" s="12"/>
      <c r="I72" s="12"/>
    </row>
    <row r="73" spans="1:9" ht="35.1" customHeight="1">
      <c r="A73" s="12"/>
      <c r="B73" s="12"/>
      <c r="C73" s="12"/>
      <c r="D73" s="12"/>
      <c r="E73" s="12"/>
      <c r="F73" s="12"/>
      <c r="G73" s="12"/>
      <c r="H73" s="12"/>
      <c r="I73" s="12"/>
    </row>
    <row r="74" spans="1:9" ht="35.1" customHeight="1">
      <c r="A74" s="12"/>
      <c r="B74" s="12"/>
      <c r="C74" s="12"/>
      <c r="D74" s="12"/>
      <c r="E74" s="12"/>
      <c r="F74" s="12"/>
      <c r="G74" s="12"/>
      <c r="H74" s="12"/>
      <c r="I74" s="12"/>
    </row>
    <row r="75" spans="1:9" ht="35.1" customHeight="1">
      <c r="A75" s="12"/>
      <c r="B75" s="12"/>
      <c r="C75" s="12"/>
      <c r="D75" s="12"/>
      <c r="E75" s="12"/>
      <c r="F75" s="12"/>
      <c r="G75" s="12"/>
      <c r="H75" s="12"/>
      <c r="I75" s="12"/>
    </row>
    <row r="76" spans="1:9" ht="35.1" customHeight="1">
      <c r="A76" s="12"/>
      <c r="B76" s="12"/>
      <c r="C76" s="12"/>
      <c r="D76" s="12"/>
      <c r="E76" s="12"/>
      <c r="F76" s="12"/>
      <c r="G76" s="12"/>
      <c r="H76" s="12"/>
      <c r="I76" s="12"/>
    </row>
    <row r="77" spans="1:9" ht="35.1" customHeight="1">
      <c r="A77" s="12"/>
      <c r="B77" s="12"/>
      <c r="C77" s="12"/>
      <c r="D77" s="12"/>
      <c r="E77" s="12"/>
      <c r="F77" s="12"/>
      <c r="G77" s="12"/>
      <c r="H77" s="12"/>
      <c r="I77" s="12"/>
    </row>
    <row r="78" spans="1:9" ht="35.1" customHeight="1">
      <c r="A78" s="12"/>
      <c r="B78" s="12"/>
      <c r="C78" s="12"/>
      <c r="D78" s="12"/>
      <c r="E78" s="12"/>
      <c r="F78" s="12"/>
      <c r="G78" s="12"/>
      <c r="H78" s="12"/>
      <c r="I78" s="12"/>
    </row>
  </sheetData>
  <mergeCells count="6">
    <mergeCell ref="A4:C4"/>
    <mergeCell ref="C7:E7"/>
    <mergeCell ref="A1:E1"/>
    <mergeCell ref="A5:E5"/>
    <mergeCell ref="A3:E3"/>
    <mergeCell ref="A6:B6"/>
  </mergeCells>
  <conditionalFormatting sqref="D4">
    <cfRule type="dataBar" priority="1">
      <dataBar>
        <cfvo type="min"/>
        <cfvo type="max"/>
        <color rgb="FF008AEF"/>
      </dataBar>
      <extLst>
        <ext xmlns:x14="http://schemas.microsoft.com/office/spreadsheetml/2009/9/main" uri="{B025F937-C7B1-47D3-B67F-A62EFF666E3E}">
          <x14:id>{4279948F-D027-4CF7-9E52-766514F0621E}</x14:id>
        </ext>
      </extLst>
    </cfRule>
  </conditionalFormatting>
  <printOptions horizontalCentered="1"/>
  <pageMargins left="0.25" right="0.25" top="0.75" bottom="0.75" header="0.3" footer="0.3"/>
  <pageSetup scale="62" fitToHeight="0" orientation="portrait" r:id="rId2"/>
  <headerFooter differentFirst="1">
    <oddFooter>Page &amp;P of &amp;N</oddFooter>
  </headerFooter>
  <drawing r:id="rId3"/>
  <extLst>
    <ext xmlns:x14="http://schemas.microsoft.com/office/spreadsheetml/2009/9/main" uri="{78C0D931-6437-407d-A8EE-F0AAD7539E65}">
      <x14:conditionalFormattings>
        <x14:conditionalFormatting xmlns:xm="http://schemas.microsoft.com/office/excel/2006/main">
          <x14:cfRule type="dataBar" id="{4279948F-D027-4CF7-9E52-766514F0621E}">
            <x14:dataBar minLength="0" maxLength="100" border="1" negativeBarBorderColorSameAsPositive="0">
              <x14:cfvo type="autoMin"/>
              <x14:cfvo type="autoMax"/>
              <x14:borderColor rgb="FF008AEF"/>
              <x14:negativeFillColor rgb="FFFF0000"/>
              <x14:negativeBorderColor rgb="FFFF0000"/>
              <x14:axisColor rgb="FF000000"/>
            </x14:dataBar>
          </x14:cfRule>
          <xm:sqref>D4</xm:sqref>
        </x14:conditionalFormatting>
      </x14:conditionalFormattings>
    </ext>
    <ext xmlns:x14="http://schemas.microsoft.com/office/spreadsheetml/2009/9/main" uri="{A8765BA9-456A-4dab-B4F3-ACF838C121DE}">
      <x14:slicerList>
        <x14:slicer r:id="rId4"/>
      </x14:slicerList>
    </ext>
    <ext xmlns:x15="http://schemas.microsoft.com/office/spreadsheetml/2010/11/main" uri="{7E03D99C-DC04-49d9-9315-930204A7B6E9}">
      <x15:timelineRefs>
        <x15:timelineRef r:id="rId5"/>
      </x15:timelineRef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3">
    <tabColor theme="6"/>
    <pageSetUpPr autoPageBreaks="0" fitToPage="1"/>
  </sheetPr>
  <dimension ref="A1:L32"/>
  <sheetViews>
    <sheetView showGridLines="0" tabSelected="1" zoomScale="50" zoomScaleNormal="50" workbookViewId="0">
      <selection sqref="A1:L1"/>
    </sheetView>
  </sheetViews>
  <sheetFormatPr defaultColWidth="14" defaultRowHeight="35.1" customHeight="1"/>
  <cols>
    <col min="1" max="2" width="18.77734375" style="10" customWidth="1"/>
    <col min="3" max="3" width="15.88671875" style="10" customWidth="1"/>
    <col min="4" max="11" width="18.77734375" style="10" customWidth="1"/>
    <col min="12" max="12" width="21.6640625" style="10" customWidth="1"/>
    <col min="13" max="13" width="2.77734375" style="10" customWidth="1"/>
    <col min="14" max="16384" width="14" style="10"/>
  </cols>
  <sheetData>
    <row r="1" spans="1:12" s="77" customFormat="1" ht="84.95" customHeight="1">
      <c r="A1" s="128" t="str">
        <f>Semi_Monthly_Home_Budget_Title</f>
        <v>SEMI-MONTHLY BUDGET</v>
      </c>
      <c r="B1" s="128"/>
      <c r="C1" s="128"/>
      <c r="D1" s="128"/>
      <c r="E1" s="128"/>
      <c r="F1" s="128"/>
      <c r="G1" s="128"/>
      <c r="H1" s="128"/>
      <c r="I1" s="128"/>
      <c r="J1" s="128"/>
      <c r="K1" s="128"/>
      <c r="L1" s="128"/>
    </row>
    <row r="2" spans="1:12" s="77" customFormat="1" ht="45" customHeight="1">
      <c r="A2" s="79"/>
      <c r="B2" s="79"/>
      <c r="C2" s="79"/>
      <c r="D2" s="79"/>
      <c r="E2" s="79"/>
      <c r="F2" s="79"/>
      <c r="G2" s="79"/>
      <c r="H2" s="79"/>
      <c r="I2" s="79"/>
      <c r="J2" s="79"/>
      <c r="K2" s="79"/>
      <c r="L2" s="79"/>
    </row>
    <row r="3" spans="1:12" s="107" customFormat="1" ht="45" customHeight="1">
      <c r="A3" s="124" t="s">
        <v>73</v>
      </c>
      <c r="B3" s="125"/>
      <c r="C3" s="125"/>
      <c r="D3" s="125"/>
      <c r="E3" s="125"/>
      <c r="F3" s="125"/>
      <c r="G3" s="125"/>
      <c r="H3" s="125"/>
      <c r="I3" s="125"/>
      <c r="J3" s="125"/>
      <c r="K3" s="125"/>
      <c r="L3" s="125"/>
    </row>
    <row r="4" spans="1:12" ht="45" customHeight="1">
      <c r="A4" s="15"/>
      <c r="B4" s="15"/>
      <c r="C4" s="15"/>
      <c r="D4" s="15"/>
      <c r="E4" s="15"/>
      <c r="F4" s="15"/>
      <c r="G4" s="15"/>
      <c r="H4" s="15"/>
      <c r="I4" s="15"/>
      <c r="J4" s="15"/>
      <c r="K4" s="15"/>
      <c r="L4" s="15"/>
    </row>
    <row r="5" spans="1:12" ht="45" customHeight="1">
      <c r="A5" s="126" t="s">
        <v>104</v>
      </c>
      <c r="B5" s="127"/>
      <c r="C5" s="127"/>
      <c r="D5" s="127"/>
      <c r="E5" s="127"/>
      <c r="F5" s="127"/>
      <c r="G5" s="127"/>
      <c r="H5" s="127"/>
      <c r="I5" s="127"/>
      <c r="J5" s="127"/>
      <c r="K5" s="127"/>
      <c r="L5" s="127"/>
    </row>
    <row r="6" spans="1:12" ht="45" customHeight="1">
      <c r="A6" s="127"/>
      <c r="B6" s="127"/>
      <c r="C6" s="127"/>
      <c r="D6" s="127"/>
      <c r="E6" s="127"/>
      <c r="F6" s="127"/>
      <c r="G6" s="127"/>
      <c r="H6" s="127"/>
      <c r="I6" s="127"/>
      <c r="J6" s="127"/>
      <c r="K6" s="127"/>
      <c r="L6" s="127"/>
    </row>
    <row r="7" spans="1:12" s="110" customFormat="1" ht="54.95" customHeight="1">
      <c r="A7" s="108" t="s">
        <v>77</v>
      </c>
      <c r="B7" s="109" t="s">
        <v>78</v>
      </c>
      <c r="C7" s="108" t="s">
        <v>17</v>
      </c>
      <c r="D7" s="109" t="s">
        <v>79</v>
      </c>
      <c r="E7" s="108" t="s">
        <v>80</v>
      </c>
      <c r="F7" s="109" t="s">
        <v>81</v>
      </c>
      <c r="G7" s="108" t="s">
        <v>11</v>
      </c>
      <c r="H7" s="109" t="s">
        <v>12</v>
      </c>
      <c r="I7" s="108" t="s">
        <v>82</v>
      </c>
      <c r="J7" s="109" t="s">
        <v>83</v>
      </c>
      <c r="K7" s="108" t="s">
        <v>84</v>
      </c>
      <c r="L7" s="109" t="s">
        <v>85</v>
      </c>
    </row>
    <row r="8" spans="1:12" s="14" customFormat="1" ht="45" customHeight="1">
      <c r="A8" s="13" t="s">
        <v>0</v>
      </c>
      <c r="B8" s="13" t="s">
        <v>14</v>
      </c>
      <c r="C8" s="13" t="s">
        <v>7</v>
      </c>
      <c r="D8" s="13" t="s">
        <v>22</v>
      </c>
      <c r="E8" s="13" t="s">
        <v>29</v>
      </c>
      <c r="F8" s="13" t="s">
        <v>15</v>
      </c>
      <c r="G8" s="13" t="s">
        <v>47</v>
      </c>
      <c r="H8" s="13" t="s">
        <v>12</v>
      </c>
      <c r="I8" s="13" t="s">
        <v>13</v>
      </c>
      <c r="J8" s="13" t="s">
        <v>17</v>
      </c>
      <c r="K8" s="13" t="s">
        <v>18</v>
      </c>
      <c r="L8" s="13" t="s">
        <v>8</v>
      </c>
    </row>
    <row r="9" spans="1:12" s="14" customFormat="1" ht="45" customHeight="1">
      <c r="A9" s="78" t="s">
        <v>1</v>
      </c>
      <c r="B9" s="78" t="s">
        <v>36</v>
      </c>
      <c r="C9" s="78" t="s">
        <v>48</v>
      </c>
      <c r="D9" s="78" t="s">
        <v>23</v>
      </c>
      <c r="E9" s="78" t="s">
        <v>43</v>
      </c>
      <c r="F9" s="78" t="s">
        <v>16</v>
      </c>
      <c r="G9" s="78" t="s">
        <v>32</v>
      </c>
      <c r="H9" s="78" t="s">
        <v>33</v>
      </c>
      <c r="I9" s="78" t="s">
        <v>45</v>
      </c>
      <c r="J9" s="78" t="s">
        <v>28</v>
      </c>
      <c r="K9" s="78" t="s">
        <v>19</v>
      </c>
      <c r="L9" s="78" t="s">
        <v>9</v>
      </c>
    </row>
    <row r="10" spans="1:12" s="14" customFormat="1" ht="45" customHeight="1">
      <c r="A10" s="13" t="s">
        <v>2</v>
      </c>
      <c r="B10" s="13" t="s">
        <v>37</v>
      </c>
      <c r="C10" s="13"/>
      <c r="D10" s="13" t="s">
        <v>24</v>
      </c>
      <c r="E10" s="13" t="s">
        <v>40</v>
      </c>
      <c r="F10" s="13" t="s">
        <v>30</v>
      </c>
      <c r="G10" s="13"/>
      <c r="H10" s="13"/>
      <c r="I10" s="13" t="s">
        <v>42</v>
      </c>
      <c r="J10" s="13" t="s">
        <v>11</v>
      </c>
      <c r="K10" s="13" t="s">
        <v>20</v>
      </c>
      <c r="L10" s="13" t="s">
        <v>10</v>
      </c>
    </row>
    <row r="11" spans="1:12" s="14" customFormat="1" ht="45" customHeight="1">
      <c r="A11" s="78" t="s">
        <v>3</v>
      </c>
      <c r="B11" s="78" t="s">
        <v>38</v>
      </c>
      <c r="C11" s="78"/>
      <c r="D11" s="78" t="s">
        <v>34</v>
      </c>
      <c r="E11" s="78" t="s">
        <v>44</v>
      </c>
      <c r="F11" s="78" t="s">
        <v>31</v>
      </c>
      <c r="G11" s="78"/>
      <c r="H11" s="78"/>
      <c r="I11" s="78" t="s">
        <v>46</v>
      </c>
      <c r="J11" s="78" t="s">
        <v>41</v>
      </c>
      <c r="K11" s="78" t="s">
        <v>12</v>
      </c>
      <c r="L11" s="78" t="s">
        <v>27</v>
      </c>
    </row>
    <row r="12" spans="1:12" s="14" customFormat="1" ht="45" customHeight="1">
      <c r="A12" s="13" t="s">
        <v>4</v>
      </c>
      <c r="B12" s="13" t="s">
        <v>35</v>
      </c>
      <c r="C12" s="13"/>
      <c r="D12" s="13"/>
      <c r="E12" s="13" t="s">
        <v>39</v>
      </c>
      <c r="F12" s="13" t="s">
        <v>21</v>
      </c>
      <c r="G12" s="13"/>
      <c r="H12" s="13"/>
      <c r="I12" s="13" t="s">
        <v>49</v>
      </c>
      <c r="J12" s="13" t="s">
        <v>12</v>
      </c>
      <c r="K12" s="13" t="s">
        <v>25</v>
      </c>
      <c r="L12" s="13" t="s">
        <v>26</v>
      </c>
    </row>
    <row r="13" spans="1:12" s="14" customFormat="1" ht="45" customHeight="1">
      <c r="A13" s="78" t="s">
        <v>3</v>
      </c>
      <c r="B13" s="78" t="s">
        <v>38</v>
      </c>
      <c r="C13" s="78"/>
      <c r="D13" s="78" t="s">
        <v>34</v>
      </c>
      <c r="E13" s="78" t="s">
        <v>44</v>
      </c>
      <c r="F13" s="78" t="s">
        <v>31</v>
      </c>
      <c r="G13" s="78"/>
      <c r="H13" s="78"/>
      <c r="I13" s="78" t="s">
        <v>46</v>
      </c>
      <c r="J13" s="78" t="s">
        <v>41</v>
      </c>
      <c r="K13" s="78" t="s">
        <v>12</v>
      </c>
      <c r="L13" s="78" t="s">
        <v>27</v>
      </c>
    </row>
    <row r="14" spans="1:12" s="14" customFormat="1" ht="45" customHeight="1">
      <c r="A14" s="13" t="s">
        <v>4</v>
      </c>
      <c r="B14" s="13" t="s">
        <v>35</v>
      </c>
      <c r="C14" s="13"/>
      <c r="D14" s="13"/>
      <c r="E14" s="13" t="s">
        <v>39</v>
      </c>
      <c r="F14" s="13" t="s">
        <v>21</v>
      </c>
      <c r="G14" s="13"/>
      <c r="H14" s="13"/>
      <c r="I14" s="13" t="s">
        <v>49</v>
      </c>
      <c r="J14" s="13" t="s">
        <v>12</v>
      </c>
      <c r="K14" s="13" t="s">
        <v>25</v>
      </c>
      <c r="L14" s="13" t="s">
        <v>26</v>
      </c>
    </row>
    <row r="15" spans="1:12" s="14" customFormat="1" ht="45" customHeight="1">
      <c r="A15" s="78" t="s">
        <v>0</v>
      </c>
      <c r="B15" s="78" t="s">
        <v>14</v>
      </c>
      <c r="C15" s="78" t="s">
        <v>7</v>
      </c>
      <c r="D15" s="78" t="s">
        <v>22</v>
      </c>
      <c r="E15" s="78" t="s">
        <v>29</v>
      </c>
      <c r="F15" s="78" t="s">
        <v>15</v>
      </c>
      <c r="G15" s="78" t="s">
        <v>47</v>
      </c>
      <c r="H15" s="78" t="s">
        <v>12</v>
      </c>
      <c r="I15" s="78" t="s">
        <v>13</v>
      </c>
      <c r="J15" s="78" t="s">
        <v>17</v>
      </c>
      <c r="K15" s="78" t="s">
        <v>18</v>
      </c>
      <c r="L15" s="78" t="s">
        <v>8</v>
      </c>
    </row>
    <row r="16" spans="1:12" s="14" customFormat="1" ht="45" customHeight="1">
      <c r="A16" s="13" t="s">
        <v>1</v>
      </c>
      <c r="B16" s="13" t="s">
        <v>36</v>
      </c>
      <c r="C16" s="13" t="s">
        <v>48</v>
      </c>
      <c r="D16" s="13" t="s">
        <v>23</v>
      </c>
      <c r="E16" s="13" t="s">
        <v>43</v>
      </c>
      <c r="F16" s="13" t="s">
        <v>16</v>
      </c>
      <c r="G16" s="13" t="s">
        <v>32</v>
      </c>
      <c r="H16" s="13" t="s">
        <v>33</v>
      </c>
      <c r="I16" s="13" t="s">
        <v>45</v>
      </c>
      <c r="J16" s="13" t="s">
        <v>28</v>
      </c>
      <c r="K16" s="13" t="s">
        <v>19</v>
      </c>
      <c r="L16" s="13" t="s">
        <v>9</v>
      </c>
    </row>
    <row r="17" spans="1:12" s="14" customFormat="1" ht="45" customHeight="1">
      <c r="A17" s="78" t="s">
        <v>2</v>
      </c>
      <c r="B17" s="78" t="s">
        <v>37</v>
      </c>
      <c r="C17" s="78"/>
      <c r="D17" s="78" t="s">
        <v>24</v>
      </c>
      <c r="E17" s="78" t="s">
        <v>40</v>
      </c>
      <c r="F17" s="78" t="s">
        <v>30</v>
      </c>
      <c r="G17" s="78"/>
      <c r="H17" s="78"/>
      <c r="I17" s="78" t="s">
        <v>42</v>
      </c>
      <c r="J17" s="78" t="s">
        <v>11</v>
      </c>
      <c r="K17" s="78" t="s">
        <v>20</v>
      </c>
      <c r="L17" s="78" t="s">
        <v>10</v>
      </c>
    </row>
    <row r="18" spans="1:12" s="14" customFormat="1" ht="45" customHeight="1">
      <c r="A18" s="13" t="s">
        <v>3</v>
      </c>
      <c r="B18" s="13" t="s">
        <v>38</v>
      </c>
      <c r="C18" s="13"/>
      <c r="D18" s="13" t="s">
        <v>34</v>
      </c>
      <c r="E18" s="13" t="s">
        <v>44</v>
      </c>
      <c r="F18" s="13" t="s">
        <v>31</v>
      </c>
      <c r="G18" s="13"/>
      <c r="H18" s="13"/>
      <c r="I18" s="13" t="s">
        <v>46</v>
      </c>
      <c r="J18" s="13" t="s">
        <v>41</v>
      </c>
      <c r="K18" s="13" t="s">
        <v>12</v>
      </c>
      <c r="L18" s="13" t="s">
        <v>27</v>
      </c>
    </row>
    <row r="19" spans="1:12" s="14" customFormat="1" ht="45" customHeight="1">
      <c r="A19" s="78" t="s">
        <v>4</v>
      </c>
      <c r="B19" s="78" t="s">
        <v>35</v>
      </c>
      <c r="C19" s="78"/>
      <c r="D19" s="78"/>
      <c r="E19" s="78" t="s">
        <v>39</v>
      </c>
      <c r="F19" s="78" t="s">
        <v>21</v>
      </c>
      <c r="G19" s="78"/>
      <c r="H19" s="78"/>
      <c r="I19" s="78" t="s">
        <v>49</v>
      </c>
      <c r="J19" s="78" t="s">
        <v>12</v>
      </c>
      <c r="K19" s="78" t="s">
        <v>25</v>
      </c>
      <c r="L19" s="78" t="s">
        <v>26</v>
      </c>
    </row>
    <row r="20" spans="1:12" s="14" customFormat="1" ht="45" customHeight="1">
      <c r="A20" s="13" t="s">
        <v>3</v>
      </c>
      <c r="B20" s="13" t="s">
        <v>38</v>
      </c>
      <c r="C20" s="13"/>
      <c r="D20" s="13" t="s">
        <v>34</v>
      </c>
      <c r="E20" s="13" t="s">
        <v>44</v>
      </c>
      <c r="F20" s="13" t="s">
        <v>31</v>
      </c>
      <c r="G20" s="13"/>
      <c r="H20" s="13"/>
      <c r="I20" s="13" t="s">
        <v>46</v>
      </c>
      <c r="J20" s="13" t="s">
        <v>41</v>
      </c>
      <c r="K20" s="13" t="s">
        <v>12</v>
      </c>
      <c r="L20" s="13" t="s">
        <v>27</v>
      </c>
    </row>
    <row r="21" spans="1:12" ht="45" customHeight="1">
      <c r="A21" s="78" t="s">
        <v>4</v>
      </c>
      <c r="B21" s="78" t="s">
        <v>35</v>
      </c>
      <c r="C21" s="78"/>
      <c r="D21" s="78"/>
      <c r="E21" s="78" t="s">
        <v>39</v>
      </c>
      <c r="F21" s="78" t="s">
        <v>21</v>
      </c>
      <c r="G21" s="78"/>
      <c r="H21" s="78"/>
      <c r="I21" s="78" t="s">
        <v>49</v>
      </c>
      <c r="J21" s="78" t="s">
        <v>12</v>
      </c>
      <c r="K21" s="78" t="s">
        <v>25</v>
      </c>
      <c r="L21" s="78" t="s">
        <v>26</v>
      </c>
    </row>
    <row r="22" spans="1:12" ht="45" customHeight="1"/>
    <row r="23" spans="1:12" ht="45" customHeight="1"/>
    <row r="24" spans="1:12" ht="45" customHeight="1"/>
    <row r="25" spans="1:12" ht="45" customHeight="1"/>
    <row r="26" spans="1:12" ht="45" customHeight="1"/>
    <row r="27" spans="1:12" ht="45" customHeight="1"/>
    <row r="28" spans="1:12" ht="45" customHeight="1"/>
    <row r="29" spans="1:12" ht="45" customHeight="1"/>
    <row r="30" spans="1:12" ht="45" customHeight="1"/>
    <row r="31" spans="1:12" ht="45" customHeight="1"/>
    <row r="32" spans="1:12" ht="45" customHeight="1"/>
  </sheetData>
  <mergeCells count="3">
    <mergeCell ref="A1:L1"/>
    <mergeCell ref="A3:L3"/>
    <mergeCell ref="A5:L6"/>
  </mergeCells>
  <printOptions horizontalCentered="1"/>
  <pageMargins left="0.25" right="0.25" top="0.75" bottom="0.75" header="0.3" footer="0.3"/>
  <pageSetup scale="49" fitToHeight="0" orientation="landscape" r:id="rId1"/>
  <headerFooter differentFirst="1">
    <oddFooter>Page &amp;P of &amp;N</oddFooter>
  </headerFooter>
  <tableParts count="1">
    <tablePart r:id="rId2"/>
  </tablePar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tabColor theme="5"/>
  </sheetPr>
  <dimension ref="B1:M13"/>
  <sheetViews>
    <sheetView showGridLines="0" workbookViewId="0">
      <selection activeCell="B2" sqref="B2"/>
    </sheetView>
  </sheetViews>
  <sheetFormatPr defaultColWidth="8.77734375" defaultRowHeight="30" customHeight="1"/>
  <cols>
    <col min="1" max="1" width="3" customWidth="1"/>
    <col min="2" max="2" width="16" bestFit="1" customWidth="1"/>
    <col min="3" max="3" width="12.6640625" bestFit="1" customWidth="1"/>
    <col min="5" max="5" width="17.6640625" customWidth="1"/>
    <col min="6" max="6" width="14" customWidth="1"/>
  </cols>
  <sheetData>
    <row r="1" spans="2:13" s="1" customFormat="1" ht="39.950000000000003" customHeight="1" thickTop="1" thickBot="1">
      <c r="B1" s="5" t="s">
        <v>66</v>
      </c>
      <c r="C1" s="5"/>
      <c r="D1" s="5"/>
      <c r="E1" s="5"/>
      <c r="F1" s="5"/>
      <c r="G1" s="5"/>
      <c r="H1" s="5"/>
      <c r="I1" s="5"/>
      <c r="J1" s="5"/>
      <c r="K1" s="5"/>
      <c r="L1" s="5"/>
      <c r="M1" s="4" t="s">
        <v>90</v>
      </c>
    </row>
    <row r="2" spans="2:13" s="1" customFormat="1" ht="39.950000000000003" customHeight="1" thickTop="1">
      <c r="B2" s="6" t="s">
        <v>91</v>
      </c>
      <c r="C2"/>
      <c r="D2"/>
      <c r="E2"/>
      <c r="F2"/>
      <c r="G2"/>
      <c r="H2"/>
      <c r="I2"/>
      <c r="J2"/>
      <c r="K2"/>
      <c r="L2"/>
      <c r="M2"/>
    </row>
    <row r="3" spans="2:13" ht="30" customHeight="1">
      <c r="B3" s="2" t="s">
        <v>86</v>
      </c>
      <c r="C3" t="s">
        <v>88</v>
      </c>
    </row>
    <row r="4" spans="2:13" ht="30" customHeight="1">
      <c r="B4" s="3" t="s">
        <v>80</v>
      </c>
      <c r="C4" s="7">
        <v>150</v>
      </c>
    </row>
    <row r="5" spans="2:13" ht="30" customHeight="1">
      <c r="B5" s="3" t="s">
        <v>78</v>
      </c>
      <c r="C5" s="7">
        <v>112</v>
      </c>
    </row>
    <row r="6" spans="2:13" ht="30" customHeight="1">
      <c r="B6" s="3" t="s">
        <v>17</v>
      </c>
      <c r="C6" s="7">
        <v>425</v>
      </c>
    </row>
    <row r="7" spans="2:13" ht="30" customHeight="1">
      <c r="B7" s="3" t="s">
        <v>77</v>
      </c>
      <c r="C7" s="7">
        <v>7880</v>
      </c>
    </row>
    <row r="8" spans="2:13" ht="30" customHeight="1">
      <c r="B8" s="3" t="s">
        <v>81</v>
      </c>
      <c r="C8" s="7">
        <v>500</v>
      </c>
    </row>
    <row r="9" spans="2:13" ht="30" customHeight="1">
      <c r="B9" s="3" t="s">
        <v>11</v>
      </c>
      <c r="C9" s="7">
        <v>500</v>
      </c>
    </row>
    <row r="10" spans="2:13" ht="30" customHeight="1">
      <c r="B10" s="3" t="s">
        <v>82</v>
      </c>
      <c r="C10" s="7">
        <v>100</v>
      </c>
    </row>
    <row r="11" spans="2:13" ht="30" customHeight="1">
      <c r="B11" s="3" t="s">
        <v>83</v>
      </c>
      <c r="C11" s="7">
        <v>150</v>
      </c>
    </row>
    <row r="12" spans="2:13" ht="30" customHeight="1">
      <c r="B12" s="3" t="s">
        <v>85</v>
      </c>
      <c r="C12" s="7">
        <v>925</v>
      </c>
    </row>
    <row r="13" spans="2:13" ht="30" customHeight="1">
      <c r="B13" s="3" t="s">
        <v>87</v>
      </c>
      <c r="C13" s="7">
        <v>10742</v>
      </c>
    </row>
  </sheetData>
  <pageMargins left="0.7" right="0.7" top="0.75" bottom="0.75" header="0.3" footer="0.3"/>
  <pageSetup orientation="portrait"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79F111ED35F8CC479449609E8A0923A6" ma:contentTypeVersion="24" ma:contentTypeDescription="Create a new document." ma:contentTypeScope="" ma:versionID="2d714a3296df14eba7a100bb665443ca">
  <xsd:schema xmlns:xsd="http://www.w3.org/2001/XMLSchema" xmlns:xs="http://www.w3.org/2001/XMLSchema" xmlns:p="http://schemas.microsoft.com/office/2006/metadata/properties" xmlns:ns1="http://schemas.microsoft.com/sharepoint/v3" xmlns:ns2="71af3243-3dd4-4a8d-8c0d-dd76da1f02a5" xmlns:ns3="16c05727-aa75-4e4a-9b5f-8a80a1165891" xmlns:ns4="230e9df3-be65-4c73-a93b-d1236ebd677e" targetNamespace="http://schemas.microsoft.com/office/2006/metadata/properties" ma:root="true" ma:fieldsID="49549bf45bfbbfb6cffed527380e77e1" ns1:_="" ns2:_="" ns3:_="" ns4:_="">
    <xsd:import namespace="http://schemas.microsoft.com/sharepoint/v3"/>
    <xsd:import namespace="71af3243-3dd4-4a8d-8c0d-dd76da1f02a5"/>
    <xsd:import namespace="16c05727-aa75-4e4a-9b5f-8a80a1165891"/>
    <xsd:import namespace="230e9df3-be65-4c73-a93b-d1236ebd677e"/>
    <xsd:element name="properties">
      <xsd:complexType>
        <xsd:sequence>
          <xsd:element name="documentManagement">
            <xsd:complexType>
              <xsd:all>
                <xsd:element ref="ns2:Status" minOccurs="0"/>
                <xsd:element ref="ns2:Image" minOccurs="0"/>
                <xsd:element ref="ns2:MediaServiceMetadata" minOccurs="0"/>
                <xsd:element ref="ns2:MediaServiceFastMetadata" minOccurs="0"/>
                <xsd:element ref="ns2:MediaServiceOCR" minOccurs="0"/>
                <xsd:element ref="ns2:MediaServiceAutoTags" minOccurs="0"/>
                <xsd:element ref="ns2:MediaServiceEventHashCode" minOccurs="0"/>
                <xsd:element ref="ns2:MediaServiceGenerationTime" minOccurs="0"/>
                <xsd:element ref="ns3:SharedWithUsers" minOccurs="0"/>
                <xsd:element ref="ns3:SharedWithDetails" minOccurs="0"/>
                <xsd:element ref="ns2:MediaServiceAutoKeyPoints" minOccurs="0"/>
                <xsd:element ref="ns2:MediaServiceKeyPoints" minOccurs="0"/>
                <xsd:element ref="ns2:MediaServiceDateTaken" minOccurs="0"/>
                <xsd:element ref="ns1:_ip_UnifiedCompliancePolicyProperties" minOccurs="0"/>
                <xsd:element ref="ns1:_ip_UnifiedCompliancePolicyUIAction" minOccurs="0"/>
                <xsd:element ref="ns4:TaxCatchAll" minOccurs="0"/>
                <xsd:element ref="ns2:ImageTagsTaxHTField" minOccurs="0"/>
                <xsd:element ref="ns2:MediaServiceLocation" minOccurs="0"/>
                <xsd:element ref="ns2:MediaLengthInSeconds" minOccurs="0"/>
                <xsd:element ref="ns2:Backgroun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ip_UnifiedCompliancePolicyProperties" ma:index="20" nillable="true" ma:displayName="Unified Compliance Policy Properties" ma:hidden="true" ma:internalName="_ip_UnifiedCompliancePolicyProperties" ma:readOnly="false">
      <xsd:simpleType>
        <xsd:restriction base="dms:Note"/>
      </xsd:simpleType>
    </xsd:element>
    <xsd:element name="_ip_UnifiedCompliancePolicyUIAction" ma:index="21" nillable="true" ma:displayName="Unified Compliance Policy UI Action" ma:hidden="true" ma:internalName="_ip_UnifiedCompliancePolicyUIAction" ma:readOnly="fals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71af3243-3dd4-4a8d-8c0d-dd76da1f02a5" elementFormDefault="qualified">
    <xsd:import namespace="http://schemas.microsoft.com/office/2006/documentManagement/types"/>
    <xsd:import namespace="http://schemas.microsoft.com/office/infopath/2007/PartnerControls"/>
    <xsd:element name="Status" ma:index="2" nillable="true" ma:displayName="Status" ma:default="Not started" ma:format="Dropdown" ma:internalName="Status" ma:readOnly="false">
      <xsd:simpleType>
        <xsd:restriction base="dms:Choice">
          <xsd:enumeration value="Not started"/>
          <xsd:enumeration value="In Progress"/>
          <xsd:enumeration value="Completed"/>
        </xsd:restriction>
      </xsd:simpleType>
    </xsd:element>
    <xsd:element name="Image" ma:index="3" nillable="true" ma:displayName="Image" ma:format="Image" ma:internalName="Image" ma:readOnly="false">
      <xsd:complexType>
        <xsd:complexContent>
          <xsd:extension base="dms:URL">
            <xsd:sequence>
              <xsd:element name="Url" type="dms:ValidUrl" minOccurs="0" nillable="true"/>
              <xsd:element name="Description" type="xsd:string" nillable="true"/>
            </xsd:sequence>
          </xsd:extension>
        </xsd:complexContent>
      </xsd:complexType>
    </xsd:element>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OCR" ma:index="10" nillable="true" ma:displayName="MediaServiceOCR" ma:hidden="true" ma:internalName="MediaServiceOCR" ma:readOnly="true">
      <xsd:simpleType>
        <xsd:restriction base="dms:Note"/>
      </xsd:simpleType>
    </xsd:element>
    <xsd:element name="MediaServiceAutoTags" ma:index="11" nillable="true" ma:displayName="MediaServiceAutoTags" ma:hidden="true" ma:internalName="MediaServiceAutoTags" ma:readOnly="true">
      <xsd:simpleType>
        <xsd:restriction base="dms:Text"/>
      </xsd:simpleType>
    </xsd:element>
    <xsd:element name="MediaServiceEventHashCode" ma:index="12" nillable="true" ma:displayName="MediaServiceEventHashCode" ma:hidden="true" ma:internalName="MediaServiceEventHashCode" ma:readOnly="true">
      <xsd:simpleType>
        <xsd:restriction base="dms:Text"/>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AutoKeyPoints" ma:index="16" nillable="true" ma:displayName="MediaServiceAutoKeyPoints" ma:hidden="true" ma:internalName="MediaServiceAutoKeyPoints" ma:readOnly="true">
      <xsd:simpleType>
        <xsd:restriction base="dms:Note"/>
      </xsd:simpleType>
    </xsd:element>
    <xsd:element name="MediaServiceKeyPoints" ma:index="17" nillable="true" ma:displayName="KeyPoints" ma:hidden="true" ma:internalName="MediaServiceKeyPoints" ma:readOnly="false">
      <xsd:simpleType>
        <xsd:restriction base="dms:Note"/>
      </xsd:simpleType>
    </xsd:element>
    <xsd:element name="MediaServiceDateTaken" ma:index="18" nillable="true" ma:displayName="MediaServiceDateTaken" ma:hidden="true" ma:internalName="MediaServiceDateTaken" ma:readOnly="true">
      <xsd:simpleType>
        <xsd:restriction base="dms:Text"/>
      </xsd:simpleType>
    </xsd:element>
    <xsd:element name="ImageTagsTaxHTField" ma:index="25" nillable="true" ma:taxonomy="true" ma:internalName="ImageTagsTaxHTField" ma:taxonomyFieldName="MediaServiceImageTags" ma:displayName="Image Tags" ma:readOnly="false" ma:fieldId="{5cf76f15-5ced-4ddc-b409-7134ff3c332f}" ma:taxonomyMulti="true" ma:sspId="e385fb40-52d4-4fae-9c5b-3e8ff8a5878e" ma:termSetId="09814cd3-568e-fe90-9814-8d621ff8fb84" ma:anchorId="fba54fb3-c3e1-fe81-a776-ca4b69148c4d" ma:open="true" ma:isKeyword="false">
      <xsd:complexType>
        <xsd:sequence>
          <xsd:element ref="pc:Terms" minOccurs="0" maxOccurs="1"/>
        </xsd:sequence>
      </xsd:complexType>
    </xsd:element>
    <xsd:element name="MediaServiceLocation" ma:index="26" nillable="true" ma:displayName="Location" ma:hidden="true" ma:internalName="MediaServiceLocation" ma:readOnly="true">
      <xsd:simpleType>
        <xsd:restriction base="dms:Text"/>
      </xsd:simpleType>
    </xsd:element>
    <xsd:element name="MediaLengthInSeconds" ma:index="27" nillable="true" ma:displayName="MediaLengthInSeconds" ma:hidden="true" ma:internalName="MediaLengthInSeconds" ma:readOnly="true">
      <xsd:simpleType>
        <xsd:restriction base="dms:Unknown"/>
      </xsd:simpleType>
    </xsd:element>
    <xsd:element name="Background" ma:index="28" nillable="true" ma:displayName="Background" ma:default="0" ma:format="Dropdown" ma:internalName="Background">
      <xsd:simpleType>
        <xsd:restriction base="dms:Boolean"/>
      </xsd:simpleType>
    </xsd:element>
  </xsd:schema>
  <xsd:schema xmlns:xsd="http://www.w3.org/2001/XMLSchema" xmlns:xs="http://www.w3.org/2001/XMLSchema" xmlns:dms="http://schemas.microsoft.com/office/2006/documentManagement/types" xmlns:pc="http://schemas.microsoft.com/office/infopath/2007/PartnerControls" targetNamespace="16c05727-aa75-4e4a-9b5f-8a80a1165891" elementFormDefault="qualified">
    <xsd:import namespace="http://schemas.microsoft.com/office/2006/documentManagement/types"/>
    <xsd:import namespace="http://schemas.microsoft.com/office/infopath/2007/PartnerControls"/>
    <xsd:element name="SharedWithUsers" ma:index="14" nillable="true" ma:displayName="Shared With" ma:hidden="true"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5" nillable="true" ma:displayName="Shared With Details" ma:hidden="true" ma:internalName="SharedWithDetail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230e9df3-be65-4c73-a93b-d1236ebd677e" elementFormDefault="qualified">
    <xsd:import namespace="http://schemas.microsoft.com/office/2006/documentManagement/types"/>
    <xsd:import namespace="http://schemas.microsoft.com/office/infopath/2007/PartnerControls"/>
    <xsd:element name="TaxCatchAll" ma:index="23" nillable="true" ma:displayName="Taxonomy Catch All Column" ma:hidden="true" ma:list="{3f6bfcbc-3db3-4ae6-bd76-326f0798ad28}" ma:internalName="TaxCatchAll" ma:readOnly="false" ma:showField="CatchAllData" ma:web="16c05727-aa75-4e4a-9b5f-8a80a1165891">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displayName="Content Typ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_ip_UnifiedCompliancePolicyUIAction xmlns="http://schemas.microsoft.com/sharepoint/v3" xsi:nil="true"/>
    <Image xmlns="71af3243-3dd4-4a8d-8c0d-dd76da1f02a5">
      <Url xsi:nil="true"/>
      <Description xsi:nil="true"/>
    </Image>
    <Status xmlns="71af3243-3dd4-4a8d-8c0d-dd76da1f02a5">Not started</Status>
    <Background xmlns="71af3243-3dd4-4a8d-8c0d-dd76da1f02a5">false</Background>
    <_ip_UnifiedCompliancePolicyProperties xmlns="http://schemas.microsoft.com/sharepoint/v3" xsi:nil="true"/>
    <ImageTagsTaxHTField xmlns="71af3243-3dd4-4a8d-8c0d-dd76da1f02a5">
      <Terms xmlns="http://schemas.microsoft.com/office/infopath/2007/PartnerControls"/>
    </ImageTagsTaxHTField>
    <TaxCatchAll xmlns="230e9df3-be65-4c73-a93b-d1236ebd677e" xsi:nil="true"/>
    <MediaServiceKeyPoints xmlns="71af3243-3dd4-4a8d-8c0d-dd76da1f02a5" xsi:nil="true"/>
  </documentManagement>
</p:properties>
</file>

<file path=customXml/itemProps1.xml><?xml version="1.0" encoding="utf-8"?>
<ds:datastoreItem xmlns:ds="http://schemas.openxmlformats.org/officeDocument/2006/customXml" ds:itemID="{F3CD0EC7-E911-4C6C-A869-D718C020AA0F}">
  <ds:schemaRefs>
    <ds:schemaRef ds:uri="http://schemas.microsoft.com/sharepoint/v3/contenttype/forms"/>
  </ds:schemaRefs>
</ds:datastoreItem>
</file>

<file path=customXml/itemProps2.xml><?xml version="1.0" encoding="utf-8"?>
<ds:datastoreItem xmlns:ds="http://schemas.openxmlformats.org/officeDocument/2006/customXml" ds:itemID="{E8AF3BF1-1AC0-475C-9FAC-4011A96C4B45}">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71af3243-3dd4-4a8d-8c0d-dd76da1f02a5"/>
    <ds:schemaRef ds:uri="16c05727-aa75-4e4a-9b5f-8a80a1165891"/>
    <ds:schemaRef ds:uri="230e9df3-be65-4c73-a93b-d1236ebd677e"/>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584FE2D8-9389-40F2-8F98-276930B950E5}">
  <ds:schemaRefs>
    <ds:schemaRef ds:uri="http://www.w3.org/XML/1998/namespace"/>
    <ds:schemaRef ds:uri="http://purl.org/dc/elements/1.1/"/>
    <ds:schemaRef ds:uri="http://schemas.microsoft.com/office/2006/metadata/properties"/>
    <ds:schemaRef ds:uri="230e9df3-be65-4c73-a93b-d1236ebd677e"/>
    <ds:schemaRef ds:uri="http://purl.org/dc/dcmitype/"/>
    <ds:schemaRef ds:uri="http://schemas.microsoft.com/office/infopath/2007/PartnerControls"/>
    <ds:schemaRef ds:uri="71af3243-3dd4-4a8d-8c0d-dd76da1f02a5"/>
    <ds:schemaRef ds:uri="http://purl.org/dc/terms/"/>
    <ds:schemaRef ds:uri="http://schemas.microsoft.com/office/2006/documentManagement/types"/>
    <ds:schemaRef ds:uri="http://schemas.openxmlformats.org/package/2006/metadata/core-properties"/>
    <ds:schemaRef ds:uri="16c05727-aa75-4e4a-9b5f-8a80a1165891"/>
    <ds:schemaRef ds:uri="http://schemas.microsoft.com/sharepoint/v3"/>
  </ds:schemaRefs>
</ds:datastoreItem>
</file>

<file path=docProps/app.xml><?xml version="1.0" encoding="utf-8"?>
<Properties xmlns="http://schemas.openxmlformats.org/officeDocument/2006/extended-properties" xmlns:vt="http://schemas.openxmlformats.org/officeDocument/2006/docPropsVTypes">
  <Template>TM03428919</Template>
  <Application>Microsoft Excel</Application>
  <DocSecurity>0</DocSecurity>
  <ScaleCrop>false</ScaleCrop>
  <HeadingPairs>
    <vt:vector size="4" baseType="variant">
      <vt:variant>
        <vt:lpstr>Worksheets</vt:lpstr>
      </vt:variant>
      <vt:variant>
        <vt:i4>5</vt:i4>
      </vt:variant>
      <vt:variant>
        <vt:lpstr>Named Ranges</vt:lpstr>
      </vt:variant>
      <vt:variant>
        <vt:i4>11</vt:i4>
      </vt:variant>
    </vt:vector>
  </HeadingPairs>
  <TitlesOfParts>
    <vt:vector size="16" baseType="lpstr">
      <vt:lpstr>Dashboard</vt:lpstr>
      <vt:lpstr>Expenditures &amp; Income</vt:lpstr>
      <vt:lpstr>Budget Report</vt:lpstr>
      <vt:lpstr>Data Lists</vt:lpstr>
      <vt:lpstr>Category PivotTable</vt:lpstr>
      <vt:lpstr>Category</vt:lpstr>
      <vt:lpstr>MonthChoices</vt:lpstr>
      <vt:lpstr>MonthNumber</vt:lpstr>
      <vt:lpstr>'Budget Report'!Print_Area</vt:lpstr>
      <vt:lpstr>Dashboard!Print_Area</vt:lpstr>
      <vt:lpstr>'Data Lists'!Print_Area</vt:lpstr>
      <vt:lpstr>'Expenditures &amp; Income'!Print_Area</vt:lpstr>
      <vt:lpstr>'Data Lists'!Print_Titles</vt:lpstr>
      <vt:lpstr>'Expenditures &amp; Income'!Print_Titles</vt:lpstr>
      <vt:lpstr>Semi_Monthly_Home_Budget_Title</vt:lpstr>
      <vt:lpstr>YearNumber</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
  <cp:lastModifiedBy/>
  <dcterms:created xsi:type="dcterms:W3CDTF">2022-02-14T05:50:24Z</dcterms:created>
  <dcterms:modified xsi:type="dcterms:W3CDTF">2022-10-10T21:12:13Z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0x01010079F111ED35F8CC479449609E8A0923A6</vt:lpwstr>
  </property>
</Properties>
</file>